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055" windowHeight="6915"/>
  </bookViews>
  <sheets>
    <sheet name="63" sheetId="1" r:id="rId1"/>
  </sheets>
  <externalReferences>
    <externalReference r:id="rId2"/>
  </externalReferences>
  <definedNames>
    <definedName name="_xlnm.Print_Area" localSheetId="0">'63'!$A$1:$AA$44</definedName>
  </definedNames>
  <calcPr calcId="124519"/>
</workbook>
</file>

<file path=xl/calcChain.xml><?xml version="1.0" encoding="utf-8"?>
<calcChain xmlns="http://schemas.openxmlformats.org/spreadsheetml/2006/main">
  <c r="X42" i="1"/>
  <c r="Y42" s="1"/>
  <c r="V42"/>
  <c r="W42" s="1"/>
  <c r="T42"/>
  <c r="U42" s="1"/>
  <c r="R42"/>
  <c r="S42" s="1"/>
  <c r="P42"/>
  <c r="Q42" s="1"/>
  <c r="N42"/>
  <c r="O42" s="1"/>
  <c r="L42"/>
  <c r="Z42" s="1"/>
  <c r="J42"/>
  <c r="I42"/>
  <c r="H42"/>
  <c r="G42"/>
  <c r="F42"/>
  <c r="E42"/>
  <c r="D42"/>
  <c r="K42" s="1"/>
  <c r="Z38"/>
  <c r="AA38" s="1"/>
  <c r="Y38"/>
  <c r="W38"/>
  <c r="U38"/>
  <c r="S38"/>
  <c r="Q38"/>
  <c r="O38"/>
  <c r="M38"/>
  <c r="K38"/>
  <c r="Z37"/>
  <c r="AA37" s="1"/>
  <c r="Y37"/>
  <c r="W37"/>
  <c r="U37"/>
  <c r="S37"/>
  <c r="Q37"/>
  <c r="O37"/>
  <c r="M37"/>
  <c r="K37"/>
  <c r="Z36"/>
  <c r="AA36" s="1"/>
  <c r="Y36"/>
  <c r="W36"/>
  <c r="U36"/>
  <c r="S36"/>
  <c r="Q36"/>
  <c r="O36"/>
  <c r="M36"/>
  <c r="K36"/>
  <c r="Z35"/>
  <c r="AA35" s="1"/>
  <c r="Y35"/>
  <c r="W35"/>
  <c r="U35"/>
  <c r="S35"/>
  <c r="Q35"/>
  <c r="O35"/>
  <c r="M35"/>
  <c r="AA34"/>
  <c r="Z34"/>
  <c r="Y34"/>
  <c r="W34"/>
  <c r="U34"/>
  <c r="S34"/>
  <c r="Q34"/>
  <c r="O34"/>
  <c r="M34"/>
  <c r="K34"/>
  <c r="AA33"/>
  <c r="Z33"/>
  <c r="Y33"/>
  <c r="W33"/>
  <c r="U33"/>
  <c r="S33"/>
  <c r="Q33"/>
  <c r="O33"/>
  <c r="M33"/>
  <c r="K33"/>
  <c r="AA32"/>
  <c r="Z32"/>
  <c r="Y32"/>
  <c r="W32"/>
  <c r="U32"/>
  <c r="S32"/>
  <c r="Q32"/>
  <c r="O32"/>
  <c r="M32"/>
  <c r="C32"/>
  <c r="B32"/>
  <c r="A32"/>
  <c r="AA31"/>
  <c r="Z31"/>
  <c r="Y31"/>
  <c r="W31"/>
  <c r="U31"/>
  <c r="S31"/>
  <c r="Q31"/>
  <c r="O31"/>
  <c r="M31"/>
  <c r="K31"/>
  <c r="C31"/>
  <c r="B31"/>
  <c r="A31"/>
  <c r="Z30"/>
  <c r="AA30" s="1"/>
  <c r="Y30"/>
  <c r="W30"/>
  <c r="U30"/>
  <c r="S30"/>
  <c r="Q30"/>
  <c r="O30"/>
  <c r="M30"/>
  <c r="K30"/>
  <c r="C30"/>
  <c r="B30"/>
  <c r="A30"/>
  <c r="AA29"/>
  <c r="Z29"/>
  <c r="Y29"/>
  <c r="W29"/>
  <c r="U29"/>
  <c r="S29"/>
  <c r="Q29"/>
  <c r="O29"/>
  <c r="M29"/>
  <c r="K29"/>
  <c r="C29"/>
  <c r="B29"/>
  <c r="A29"/>
  <c r="Z28"/>
  <c r="AA28" s="1"/>
  <c r="Y28"/>
  <c r="W28"/>
  <c r="U28"/>
  <c r="S28"/>
  <c r="Q28"/>
  <c r="O28"/>
  <c r="M28"/>
  <c r="K28"/>
  <c r="C28"/>
  <c r="B28"/>
  <c r="A28"/>
  <c r="AA27"/>
  <c r="Z27"/>
  <c r="Y27"/>
  <c r="W27"/>
  <c r="U27"/>
  <c r="S27"/>
  <c r="Q27"/>
  <c r="O27"/>
  <c r="M27"/>
  <c r="K27"/>
  <c r="C27"/>
  <c r="B27"/>
  <c r="A27"/>
  <c r="Z26"/>
  <c r="AA26" s="1"/>
  <c r="Y26"/>
  <c r="W26"/>
  <c r="U26"/>
  <c r="S26"/>
  <c r="Q26"/>
  <c r="O26"/>
  <c r="M26"/>
  <c r="K26"/>
  <c r="C26"/>
  <c r="B26"/>
  <c r="A26"/>
  <c r="AA25"/>
  <c r="Z25"/>
  <c r="Y25"/>
  <c r="W25"/>
  <c r="U25"/>
  <c r="S25"/>
  <c r="Q25"/>
  <c r="O25"/>
  <c r="M25"/>
  <c r="K25"/>
  <c r="C25"/>
  <c r="B25"/>
  <c r="A25"/>
  <c r="Z24"/>
  <c r="AA24" s="1"/>
  <c r="Y24"/>
  <c r="W24"/>
  <c r="U24"/>
  <c r="S24"/>
  <c r="Q24"/>
  <c r="O24"/>
  <c r="M24"/>
  <c r="K24"/>
  <c r="C24"/>
  <c r="B24"/>
  <c r="A24"/>
  <c r="AA23"/>
  <c r="Z23"/>
  <c r="Y23"/>
  <c r="W23"/>
  <c r="U23"/>
  <c r="S23"/>
  <c r="Q23"/>
  <c r="O23"/>
  <c r="M23"/>
  <c r="C23"/>
  <c r="B23"/>
  <c r="A23"/>
  <c r="AA22"/>
  <c r="Y22"/>
  <c r="W22"/>
  <c r="U22"/>
  <c r="S22"/>
  <c r="Q22"/>
  <c r="O22"/>
  <c r="M22"/>
  <c r="C22"/>
  <c r="B22"/>
  <c r="A22"/>
  <c r="Z21"/>
  <c r="AA21" s="1"/>
  <c r="Y21"/>
  <c r="W21"/>
  <c r="U21"/>
  <c r="S21"/>
  <c r="Q21"/>
  <c r="O21"/>
  <c r="M21"/>
  <c r="C21"/>
  <c r="B21"/>
  <c r="A21"/>
  <c r="Z20"/>
  <c r="AA20" s="1"/>
  <c r="Y20"/>
  <c r="W20"/>
  <c r="U20"/>
  <c r="S20"/>
  <c r="Q20"/>
  <c r="O20"/>
  <c r="M20"/>
  <c r="K20"/>
  <c r="C20"/>
  <c r="B20"/>
  <c r="A20"/>
  <c r="AA19"/>
  <c r="Z19"/>
  <c r="Y19"/>
  <c r="W19"/>
  <c r="U19"/>
  <c r="S19"/>
  <c r="Q19"/>
  <c r="O19"/>
  <c r="M19"/>
  <c r="K19"/>
  <c r="C19"/>
  <c r="B19"/>
  <c r="A19"/>
  <c r="Z18"/>
  <c r="AA18" s="1"/>
  <c r="Y18"/>
  <c r="W18"/>
  <c r="U18"/>
  <c r="S18"/>
  <c r="Q18"/>
  <c r="O18"/>
  <c r="M18"/>
  <c r="K18"/>
  <c r="C18"/>
  <c r="B18"/>
  <c r="A18"/>
  <c r="AA17"/>
  <c r="Z17"/>
  <c r="Y17"/>
  <c r="W17"/>
  <c r="U17"/>
  <c r="S17"/>
  <c r="Q17"/>
  <c r="O17"/>
  <c r="M17"/>
  <c r="K17"/>
  <c r="C17"/>
  <c r="B17"/>
  <c r="A17"/>
  <c r="Z16"/>
  <c r="AA16" s="1"/>
  <c r="Y16"/>
  <c r="W16"/>
  <c r="U16"/>
  <c r="S16"/>
  <c r="Q16"/>
  <c r="O16"/>
  <c r="M16"/>
  <c r="K16"/>
  <c r="C16"/>
  <c r="B16"/>
  <c r="A16"/>
  <c r="AA15"/>
  <c r="Z15"/>
  <c r="Y15"/>
  <c r="W15"/>
  <c r="U15"/>
  <c r="S15"/>
  <c r="Q15"/>
  <c r="O15"/>
  <c r="M15"/>
  <c r="K15"/>
  <c r="C15"/>
  <c r="B15"/>
  <c r="A15"/>
  <c r="Z14"/>
  <c r="AA14" s="1"/>
  <c r="Y14"/>
  <c r="W14"/>
  <c r="U14"/>
  <c r="S14"/>
  <c r="Q14"/>
  <c r="O14"/>
  <c r="M14"/>
  <c r="K14"/>
  <c r="C14"/>
  <c r="B14"/>
  <c r="A14"/>
  <c r="AA13"/>
  <c r="Z13"/>
  <c r="Y13"/>
  <c r="W13"/>
  <c r="U13"/>
  <c r="S13"/>
  <c r="Q13"/>
  <c r="O13"/>
  <c r="M13"/>
  <c r="K13"/>
  <c r="C13"/>
  <c r="B13"/>
  <c r="A13"/>
  <c r="M5"/>
  <c r="L5"/>
  <c r="M4"/>
  <c r="L4"/>
  <c r="AA42" l="1"/>
  <c r="M42"/>
</calcChain>
</file>

<file path=xl/sharedStrings.xml><?xml version="1.0" encoding="utf-8"?>
<sst xmlns="http://schemas.openxmlformats.org/spreadsheetml/2006/main" count="60" uniqueCount="31">
  <si>
    <t>TABEL 63</t>
  </si>
  <si>
    <t>PERSENTASE TEMPAT-TEMPAT UMUM MEMENUHI SYARAT KESEHATAN MENURUT KECAMATAN DAN PUSKESMAS</t>
  </si>
  <si>
    <t>NO</t>
  </si>
  <si>
    <t>KECAMATAN</t>
  </si>
  <si>
    <t>PUSKESMAS</t>
  </si>
  <si>
    <t>TEMPAT-TEMPAT UMUM</t>
  </si>
  <si>
    <t>YANG ADA</t>
  </si>
  <si>
    <t>MEMENUHI SYARAT KESEHATAN</t>
  </si>
  <si>
    <t>SARANA PENDIDIKAN</t>
  </si>
  <si>
    <t>SARANA KESEHATAN</t>
  </si>
  <si>
    <t>HOTEL</t>
  </si>
  <si>
    <t>JUMLAH TTU</t>
  </si>
  <si>
    <t>SD</t>
  </si>
  <si>
    <t>SLTP</t>
  </si>
  <si>
    <t>SLTA</t>
  </si>
  <si>
    <t>RUMAH SAKIT UMUM</t>
  </si>
  <si>
    <t>BINTANG</t>
  </si>
  <si>
    <t>NON BINTANG</t>
  </si>
  <si>
    <t>JUMLAH</t>
  </si>
  <si>
    <t>%</t>
  </si>
  <si>
    <t>Karangdadap</t>
  </si>
  <si>
    <t>Buaran</t>
  </si>
  <si>
    <t>Tirto</t>
  </si>
  <si>
    <t>Tirto I</t>
  </si>
  <si>
    <t>Tirto II</t>
  </si>
  <si>
    <t>Wiradesa</t>
  </si>
  <si>
    <t>Wonokerto</t>
  </si>
  <si>
    <t>Wonokerto I</t>
  </si>
  <si>
    <t>Wonokerto II</t>
  </si>
  <si>
    <t>JUMLAH (KAB/KOTA)</t>
  </si>
  <si>
    <t>Sumber : Bidang Kesehatan Masyarakat Dinas Kesehatan Kabupaten Pekalongan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</si>
</sst>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#,##0.00\ ;&quot; (&quot;#,##0.00\);&quot; -&quot;#\ ;@\ "/>
    <numFmt numFmtId="169" formatCode="&quot;$&quot;#,##0_);[Red]\(&quot;$&quot;#,##0\)"/>
    <numFmt numFmtId="170" formatCode="&quot;$&quot;#,##0.00_);[Red]\(&quot;$&quot;#,##0.00\)"/>
  </numFmts>
  <fonts count="7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charset val="1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/>
    <xf numFmtId="0" fontId="5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16" fontId="2" fillId="0" borderId="14" xfId="0" applyNumberFormat="1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2" borderId="10" xfId="3" applyFont="1" applyFill="1" applyBorder="1"/>
    <xf numFmtId="41" fontId="2" fillId="2" borderId="18" xfId="2" applyFont="1" applyFill="1" applyBorder="1" applyAlignment="1">
      <alignment vertical="center"/>
    </xf>
    <xf numFmtId="37" fontId="2" fillId="2" borderId="6" xfId="1" applyNumberFormat="1" applyFont="1" applyFill="1" applyBorder="1" applyAlignment="1">
      <alignment vertical="center"/>
    </xf>
    <xf numFmtId="164" fontId="2" fillId="2" borderId="18" xfId="2" applyNumberFormat="1" applyFont="1" applyFill="1" applyBorder="1" applyAlignment="1">
      <alignment vertical="center"/>
    </xf>
    <xf numFmtId="165" fontId="2" fillId="2" borderId="18" xfId="1" applyNumberFormat="1" applyFont="1" applyFill="1" applyBorder="1" applyAlignment="1">
      <alignment vertical="center"/>
    </xf>
    <xf numFmtId="166" fontId="2" fillId="2" borderId="18" xfId="1" applyNumberFormat="1" applyFont="1" applyFill="1" applyBorder="1" applyAlignment="1">
      <alignment vertical="center"/>
    </xf>
    <xf numFmtId="166" fontId="2" fillId="2" borderId="14" xfId="1" applyNumberFormat="1" applyFont="1" applyFill="1" applyBorder="1" applyAlignment="1">
      <alignment vertical="center"/>
    </xf>
    <xf numFmtId="165" fontId="2" fillId="2" borderId="14" xfId="1" applyNumberFormat="1" applyFont="1" applyFill="1" applyBorder="1" applyAlignment="1">
      <alignment vertical="center"/>
    </xf>
    <xf numFmtId="167" fontId="2" fillId="2" borderId="18" xfId="2" applyNumberFormat="1" applyFont="1" applyFill="1" applyBorder="1" applyAlignment="1">
      <alignment vertical="center"/>
    </xf>
    <xf numFmtId="166" fontId="2" fillId="2" borderId="6" xfId="1" applyNumberFormat="1" applyFont="1" applyFill="1" applyBorder="1" applyAlignment="1">
      <alignment vertical="center"/>
    </xf>
    <xf numFmtId="165" fontId="2" fillId="2" borderId="6" xfId="1" applyNumberFormat="1" applyFont="1" applyFill="1" applyBorder="1" applyAlignment="1">
      <alignment vertical="center"/>
    </xf>
    <xf numFmtId="0" fontId="2" fillId="0" borderId="6" xfId="0" applyFont="1" applyBorder="1" applyAlignment="1">
      <alignment wrapText="1"/>
    </xf>
    <xf numFmtId="41" fontId="2" fillId="2" borderId="9" xfId="2" applyFont="1" applyFill="1" applyBorder="1" applyAlignment="1">
      <alignment vertical="center"/>
    </xf>
    <xf numFmtId="43" fontId="2" fillId="2" borderId="19" xfId="1" applyFont="1" applyFill="1" applyBorder="1" applyAlignment="1">
      <alignment vertical="center"/>
    </xf>
    <xf numFmtId="166" fontId="2" fillId="2" borderId="9" xfId="1" applyNumberFormat="1" applyFont="1" applyFill="1" applyBorder="1" applyAlignment="1">
      <alignment vertical="center"/>
    </xf>
    <xf numFmtId="43" fontId="2" fillId="2" borderId="19" xfId="1" applyNumberFormat="1" applyFont="1" applyFill="1" applyBorder="1" applyAlignment="1">
      <alignment vertical="center"/>
    </xf>
    <xf numFmtId="1" fontId="2" fillId="2" borderId="18" xfId="1" applyNumberFormat="1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1" fontId="2" fillId="2" borderId="6" xfId="1" applyNumberFormat="1" applyFont="1" applyFill="1" applyBorder="1" applyAlignment="1">
      <alignment vertical="center"/>
    </xf>
    <xf numFmtId="43" fontId="2" fillId="2" borderId="6" xfId="1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1" fontId="2" fillId="2" borderId="19" xfId="1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7" fontId="2" fillId="0" borderId="23" xfId="1" applyNumberFormat="1" applyFont="1" applyBorder="1" applyAlignment="1">
      <alignment vertical="center"/>
    </xf>
    <xf numFmtId="1" fontId="2" fillId="0" borderId="23" xfId="1" applyNumberFormat="1" applyFont="1" applyBorder="1" applyAlignment="1">
      <alignment vertical="center"/>
    </xf>
    <xf numFmtId="167" fontId="2" fillId="0" borderId="18" xfId="2" applyNumberFormat="1" applyFont="1" applyBorder="1" applyAlignment="1">
      <alignment vertical="center"/>
    </xf>
    <xf numFmtId="164" fontId="2" fillId="0" borderId="18" xfId="2" applyNumberFormat="1" applyFont="1" applyBorder="1" applyAlignment="1">
      <alignment vertical="center"/>
    </xf>
    <xf numFmtId="164" fontId="2" fillId="0" borderId="18" xfId="2" applyNumberFormat="1" applyFont="1" applyFill="1" applyBorder="1" applyAlignment="1">
      <alignment vertical="center"/>
    </xf>
    <xf numFmtId="165" fontId="2" fillId="0" borderId="23" xfId="1" applyNumberFormat="1" applyFont="1" applyFill="1" applyBorder="1" applyAlignment="1">
      <alignment vertical="center"/>
    </xf>
    <xf numFmtId="166" fontId="2" fillId="0" borderId="23" xfId="1" applyNumberFormat="1" applyFont="1" applyFill="1" applyBorder="1" applyAlignment="1">
      <alignment vertical="center"/>
    </xf>
    <xf numFmtId="0" fontId="2" fillId="0" borderId="23" xfId="1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33">
    <cellStyle name="Comma" xfId="1" builtinId="3"/>
    <cellStyle name="Comma [0]" xfId="2" builtinId="6"/>
    <cellStyle name="Comma [0] 2" xfId="4"/>
    <cellStyle name="Comma [0] 2 2" xfId="5"/>
    <cellStyle name="Comma [0] 3" xfId="6"/>
    <cellStyle name="Comma 10" xfId="7"/>
    <cellStyle name="Comma 11" xfId="8"/>
    <cellStyle name="Comma 1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18"/>
    <cellStyle name="Comma 2_67" xfId="19"/>
    <cellStyle name="Comma 3" xfId="20"/>
    <cellStyle name="Comma 4" xfId="21"/>
    <cellStyle name="Comma 5" xfId="22"/>
    <cellStyle name="Comma 6" xfId="23"/>
    <cellStyle name="Comma 7" xfId="24"/>
    <cellStyle name="Comma 8" xfId="25"/>
    <cellStyle name="Comma 9" xfId="26"/>
    <cellStyle name="Excel Built-in Comma" xfId="27"/>
    <cellStyle name="Excel Built-in Normal" xfId="28"/>
    <cellStyle name="Millares [0]_Well Timing" xfId="29"/>
    <cellStyle name="Millares_Well Timing" xfId="30"/>
    <cellStyle name="Moneda [0]_Well Timing" xfId="31"/>
    <cellStyle name="Moneda_Well Timing" xfId="3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BEL%20PROFIL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</sheetNames>
    <sheetDataSet>
      <sheetData sheetId="0"/>
      <sheetData sheetId="1">
        <row r="5">
          <cell r="E5" t="str">
            <v>KABUPATEN</v>
          </cell>
          <cell r="F5" t="str">
            <v>PEKALONGAN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Kandangserang</v>
          </cell>
          <cell r="C12" t="str">
            <v>Kandangserang</v>
          </cell>
        </row>
        <row r="13">
          <cell r="A13">
            <v>2</v>
          </cell>
          <cell r="B13" t="str">
            <v>Paninggaran</v>
          </cell>
          <cell r="C13" t="str">
            <v>Paninggaran</v>
          </cell>
        </row>
        <row r="14">
          <cell r="A14">
            <v>3</v>
          </cell>
          <cell r="B14" t="str">
            <v>Lebakbarang</v>
          </cell>
          <cell r="C14" t="str">
            <v>Lebakbarang</v>
          </cell>
        </row>
        <row r="15">
          <cell r="A15">
            <v>4</v>
          </cell>
          <cell r="B15" t="str">
            <v>Petungkriyono</v>
          </cell>
          <cell r="C15" t="str">
            <v>Petungkriyono</v>
          </cell>
        </row>
        <row r="16">
          <cell r="A16">
            <v>5</v>
          </cell>
          <cell r="B16" t="str">
            <v>Talun</v>
          </cell>
          <cell r="C16" t="str">
            <v>Talun</v>
          </cell>
        </row>
        <row r="17">
          <cell r="A17">
            <v>6</v>
          </cell>
          <cell r="C17" t="str">
            <v>Doro I</v>
          </cell>
        </row>
        <row r="18">
          <cell r="A18">
            <v>7</v>
          </cell>
          <cell r="C18" t="str">
            <v>Doro II</v>
          </cell>
        </row>
        <row r="19">
          <cell r="A19">
            <v>8</v>
          </cell>
          <cell r="B19" t="str">
            <v>Karanganyar</v>
          </cell>
          <cell r="C19" t="str">
            <v>Karanganyar</v>
          </cell>
        </row>
        <row r="20">
          <cell r="A20">
            <v>9</v>
          </cell>
          <cell r="B20" t="str">
            <v>Kajen</v>
          </cell>
          <cell r="C20" t="str">
            <v>Kajen I</v>
          </cell>
        </row>
        <row r="21">
          <cell r="A21">
            <v>10</v>
          </cell>
          <cell r="C21" t="str">
            <v>Kajen II</v>
          </cell>
        </row>
        <row r="22">
          <cell r="A22">
            <v>11</v>
          </cell>
          <cell r="B22" t="str">
            <v xml:space="preserve">Kesesi </v>
          </cell>
          <cell r="C22" t="str">
            <v>Kesesi I</v>
          </cell>
        </row>
        <row r="23">
          <cell r="A23">
            <v>12</v>
          </cell>
          <cell r="C23" t="str">
            <v>Kesesi II</v>
          </cell>
        </row>
        <row r="24">
          <cell r="A24">
            <v>13</v>
          </cell>
          <cell r="B24" t="str">
            <v>Sragi</v>
          </cell>
          <cell r="C24" t="str">
            <v>Sragi I</v>
          </cell>
        </row>
        <row r="25">
          <cell r="A25">
            <v>14</v>
          </cell>
          <cell r="C25" t="str">
            <v>Sragi II</v>
          </cell>
        </row>
        <row r="26">
          <cell r="A26">
            <v>15</v>
          </cell>
          <cell r="B26" t="str">
            <v>Siwalan</v>
          </cell>
          <cell r="C26" t="str">
            <v>Siwalan</v>
          </cell>
        </row>
        <row r="27">
          <cell r="A27">
            <v>16</v>
          </cell>
          <cell r="B27" t="str">
            <v>Bojong</v>
          </cell>
          <cell r="C27" t="str">
            <v>Bojong I</v>
          </cell>
        </row>
        <row r="28">
          <cell r="A28">
            <v>17</v>
          </cell>
          <cell r="C28" t="str">
            <v>Bojong II</v>
          </cell>
        </row>
        <row r="29">
          <cell r="A29">
            <v>18</v>
          </cell>
          <cell r="B29" t="str">
            <v>Wonopringgo</v>
          </cell>
          <cell r="C29" t="str">
            <v>Wonopringgo</v>
          </cell>
        </row>
        <row r="30">
          <cell r="A30">
            <v>19</v>
          </cell>
          <cell r="B30" t="str">
            <v>Kedungwuni</v>
          </cell>
          <cell r="C30" t="str">
            <v>Kedungwuni I</v>
          </cell>
        </row>
        <row r="31">
          <cell r="A31">
            <v>20</v>
          </cell>
          <cell r="C31" t="str">
            <v>Kedungwuni II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8">
    <tabColor theme="9" tint="-0.249977111117893"/>
    <pageSetUpPr fitToPage="1"/>
  </sheetPr>
  <dimension ref="A1:AB44"/>
  <sheetViews>
    <sheetView tabSelected="1" zoomScale="50" zoomScaleNormal="50" workbookViewId="0">
      <selection activeCell="A3" sqref="A3:AA3"/>
    </sheetView>
  </sheetViews>
  <sheetFormatPr defaultRowHeight="15"/>
  <cols>
    <col min="1" max="1" width="5.7109375" style="1" customWidth="1"/>
    <col min="2" max="3" width="21.7109375" style="1" customWidth="1"/>
    <col min="4" max="12" width="8.7109375" style="1" customWidth="1"/>
    <col min="13" max="13" width="10.42578125" style="1" customWidth="1"/>
    <col min="14" max="14" width="8.7109375" style="1" customWidth="1"/>
    <col min="15" max="15" width="11.140625" style="1" customWidth="1"/>
    <col min="16" max="16" width="8.7109375" style="1" customWidth="1"/>
    <col min="17" max="17" width="10.85546875" style="1" customWidth="1"/>
    <col min="18" max="18" width="8.7109375" style="1" customWidth="1"/>
    <col min="19" max="19" width="10.85546875" style="1" customWidth="1"/>
    <col min="20" max="20" width="8.7109375" style="1" customWidth="1"/>
    <col min="21" max="21" width="11.28515625" style="1" customWidth="1"/>
    <col min="22" max="22" width="8.7109375" style="1" customWidth="1"/>
    <col min="23" max="23" width="10.42578125" style="1" customWidth="1"/>
    <col min="24" max="24" width="8.7109375" style="1" customWidth="1"/>
    <col min="25" max="25" width="10.5703125" style="1" customWidth="1"/>
    <col min="26" max="26" width="8.7109375" style="1" customWidth="1"/>
    <col min="27" max="27" width="11" style="1" customWidth="1"/>
    <col min="28" max="16384" width="9.140625" style="1"/>
  </cols>
  <sheetData>
    <row r="1" spans="1:28">
      <c r="A1" s="1" t="s">
        <v>0</v>
      </c>
    </row>
    <row r="3" spans="1:2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>
      <c r="L4" s="3" t="str">
        <f>'[1]1'!E5</f>
        <v>KABUPATEN</v>
      </c>
      <c r="M4" s="4" t="str">
        <f>'[1]1'!F5</f>
        <v>PEKALONGAN</v>
      </c>
    </row>
    <row r="5" spans="1:28">
      <c r="L5" s="3" t="str">
        <f>'[1]1'!E6</f>
        <v xml:space="preserve">TAHUN </v>
      </c>
      <c r="M5" s="4">
        <f>'[1]1'!F6</f>
        <v>2018</v>
      </c>
    </row>
    <row r="6" spans="1:28" ht="15.7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8">
      <c r="A7" s="6" t="s">
        <v>2</v>
      </c>
      <c r="B7" s="7" t="s">
        <v>3</v>
      </c>
      <c r="C7" s="7" t="s">
        <v>4</v>
      </c>
      <c r="D7" s="8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</row>
    <row r="8" spans="1:28" ht="25.5" customHeight="1">
      <c r="A8" s="11"/>
      <c r="B8" s="12"/>
      <c r="C8" s="12"/>
      <c r="D8" s="13" t="s">
        <v>6</v>
      </c>
      <c r="E8" s="14"/>
      <c r="F8" s="14"/>
      <c r="G8" s="14"/>
      <c r="H8" s="14"/>
      <c r="I8" s="14"/>
      <c r="J8" s="14"/>
      <c r="K8" s="15"/>
      <c r="L8" s="16" t="s">
        <v>7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8" ht="35.25" customHeight="1">
      <c r="A9" s="11"/>
      <c r="B9" s="12"/>
      <c r="C9" s="12"/>
      <c r="D9" s="17" t="s">
        <v>8</v>
      </c>
      <c r="E9" s="18"/>
      <c r="F9" s="19"/>
      <c r="G9" s="17" t="s">
        <v>9</v>
      </c>
      <c r="H9" s="19"/>
      <c r="I9" s="17" t="s">
        <v>10</v>
      </c>
      <c r="J9" s="19"/>
      <c r="K9" s="20" t="s">
        <v>11</v>
      </c>
      <c r="L9" s="16" t="s">
        <v>8</v>
      </c>
      <c r="M9" s="16"/>
      <c r="N9" s="16"/>
      <c r="O9" s="16"/>
      <c r="P9" s="16"/>
      <c r="Q9" s="16"/>
      <c r="R9" s="21" t="s">
        <v>9</v>
      </c>
      <c r="S9" s="22"/>
      <c r="T9" s="22"/>
      <c r="U9" s="23"/>
      <c r="V9" s="21" t="s">
        <v>10</v>
      </c>
      <c r="W9" s="22"/>
      <c r="X9" s="22"/>
      <c r="Y9" s="23"/>
      <c r="Z9" s="17" t="s">
        <v>5</v>
      </c>
      <c r="AA9" s="19"/>
    </row>
    <row r="10" spans="1:28" ht="35.25" customHeight="1">
      <c r="A10" s="11"/>
      <c r="B10" s="12"/>
      <c r="C10" s="12"/>
      <c r="D10" s="13"/>
      <c r="E10" s="14"/>
      <c r="F10" s="15"/>
      <c r="G10" s="13"/>
      <c r="H10" s="15"/>
      <c r="I10" s="13"/>
      <c r="J10" s="15"/>
      <c r="K10" s="24"/>
      <c r="L10" s="21" t="s">
        <v>12</v>
      </c>
      <c r="M10" s="23"/>
      <c r="N10" s="21" t="s">
        <v>13</v>
      </c>
      <c r="O10" s="23"/>
      <c r="P10" s="21" t="s">
        <v>14</v>
      </c>
      <c r="Q10" s="23"/>
      <c r="R10" s="21" t="s">
        <v>4</v>
      </c>
      <c r="S10" s="23"/>
      <c r="T10" s="21" t="s">
        <v>15</v>
      </c>
      <c r="U10" s="23"/>
      <c r="V10" s="21" t="s">
        <v>16</v>
      </c>
      <c r="W10" s="23"/>
      <c r="X10" s="21" t="s">
        <v>17</v>
      </c>
      <c r="Y10" s="23"/>
      <c r="Z10" s="25"/>
      <c r="AA10" s="26"/>
    </row>
    <row r="11" spans="1:28" ht="86.25" customHeight="1">
      <c r="A11" s="27"/>
      <c r="B11" s="28"/>
      <c r="C11" s="28"/>
      <c r="D11" s="29" t="s">
        <v>12</v>
      </c>
      <c r="E11" s="29" t="s">
        <v>13</v>
      </c>
      <c r="F11" s="30" t="s">
        <v>14</v>
      </c>
      <c r="G11" s="29" t="s">
        <v>4</v>
      </c>
      <c r="H11" s="29" t="s">
        <v>15</v>
      </c>
      <c r="I11" s="29" t="s">
        <v>16</v>
      </c>
      <c r="J11" s="30" t="s">
        <v>17</v>
      </c>
      <c r="K11" s="31"/>
      <c r="L11" s="29" t="s">
        <v>18</v>
      </c>
      <c r="M11" s="29" t="s">
        <v>19</v>
      </c>
      <c r="N11" s="29" t="s">
        <v>18</v>
      </c>
      <c r="O11" s="29" t="s">
        <v>19</v>
      </c>
      <c r="P11" s="29" t="s">
        <v>18</v>
      </c>
      <c r="Q11" s="29" t="s">
        <v>19</v>
      </c>
      <c r="R11" s="29" t="s">
        <v>18</v>
      </c>
      <c r="S11" s="29" t="s">
        <v>19</v>
      </c>
      <c r="T11" s="29" t="s">
        <v>18</v>
      </c>
      <c r="U11" s="29" t="s">
        <v>19</v>
      </c>
      <c r="V11" s="29" t="s">
        <v>18</v>
      </c>
      <c r="W11" s="29" t="s">
        <v>19</v>
      </c>
      <c r="X11" s="29" t="s">
        <v>18</v>
      </c>
      <c r="Y11" s="29" t="s">
        <v>19</v>
      </c>
      <c r="Z11" s="29" t="s">
        <v>18</v>
      </c>
      <c r="AA11" s="29" t="s">
        <v>19</v>
      </c>
    </row>
    <row r="12" spans="1:28" ht="1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  <c r="W12" s="32">
        <v>23</v>
      </c>
      <c r="X12" s="32">
        <v>24</v>
      </c>
      <c r="Y12" s="32">
        <v>25</v>
      </c>
      <c r="Z12" s="32">
        <v>26</v>
      </c>
      <c r="AA12" s="32">
        <v>27</v>
      </c>
    </row>
    <row r="13" spans="1:28" ht="20.100000000000001" customHeight="1">
      <c r="A13" s="33">
        <f>'[1]4'!A12</f>
        <v>1</v>
      </c>
      <c r="B13" s="33" t="str">
        <f>'[1]4'!B12</f>
        <v>Kandangserang</v>
      </c>
      <c r="C13" s="33" t="str">
        <f>'[1]4'!C12</f>
        <v>Kandangserang</v>
      </c>
      <c r="D13" s="34">
        <v>28</v>
      </c>
      <c r="E13" s="34">
        <v>6</v>
      </c>
      <c r="F13" s="34">
        <v>1</v>
      </c>
      <c r="G13" s="34">
        <v>2</v>
      </c>
      <c r="H13" s="34"/>
      <c r="I13" s="34"/>
      <c r="J13" s="35"/>
      <c r="K13" s="36">
        <f t="shared" ref="K13:K38" si="0">SUM(D13:J13)</f>
        <v>37</v>
      </c>
      <c r="L13" s="34">
        <v>14</v>
      </c>
      <c r="M13" s="37">
        <f>L13/D13*100</f>
        <v>50</v>
      </c>
      <c r="N13" s="34">
        <v>6</v>
      </c>
      <c r="O13" s="37">
        <f>N13/E13*100</f>
        <v>100</v>
      </c>
      <c r="P13" s="34">
        <v>1</v>
      </c>
      <c r="Q13" s="37">
        <f>P13/F13*100</f>
        <v>100</v>
      </c>
      <c r="R13" s="34">
        <v>2</v>
      </c>
      <c r="S13" s="38">
        <f>R13/G13*100</f>
        <v>100</v>
      </c>
      <c r="T13" s="34"/>
      <c r="U13" s="38" t="e">
        <f>T13/H13*100</f>
        <v>#DIV/0!</v>
      </c>
      <c r="V13" s="34"/>
      <c r="W13" s="38" t="e">
        <f>V13/I13*100</f>
        <v>#DIV/0!</v>
      </c>
      <c r="X13" s="39"/>
      <c r="Y13" s="38" t="e">
        <f>X13/J13*100</f>
        <v>#DIV/0!</v>
      </c>
      <c r="Z13" s="40">
        <f>SUM(L13,N13,P13,R13,T13,V13,X13)</f>
        <v>23</v>
      </c>
      <c r="AA13" s="41">
        <f>Z13/K13*100</f>
        <v>62.162162162162161</v>
      </c>
    </row>
    <row r="14" spans="1:28" ht="20.100000000000001" customHeight="1">
      <c r="A14" s="33">
        <f>'[1]4'!A13</f>
        <v>2</v>
      </c>
      <c r="B14" s="33" t="str">
        <f>'[1]4'!B13</f>
        <v>Paninggaran</v>
      </c>
      <c r="C14" s="33" t="str">
        <f>'[1]4'!C13</f>
        <v>Paninggaran</v>
      </c>
      <c r="D14" s="34">
        <v>33</v>
      </c>
      <c r="E14" s="34">
        <v>7</v>
      </c>
      <c r="F14" s="34">
        <v>2</v>
      </c>
      <c r="G14" s="34">
        <v>1</v>
      </c>
      <c r="H14" s="34"/>
      <c r="I14" s="34"/>
      <c r="J14" s="35"/>
      <c r="K14" s="36">
        <f t="shared" si="0"/>
        <v>43</v>
      </c>
      <c r="L14" s="34">
        <v>33</v>
      </c>
      <c r="M14" s="42">
        <f>L14/D14*100</f>
        <v>100</v>
      </c>
      <c r="N14" s="34">
        <v>6</v>
      </c>
      <c r="O14" s="37">
        <f t="shared" ref="O14:O38" si="1">N14/E14*100</f>
        <v>85.714285714285708</v>
      </c>
      <c r="P14" s="34">
        <v>2</v>
      </c>
      <c r="Q14" s="37">
        <f t="shared" ref="Q14:Q38" si="2">P14/F14*100</f>
        <v>100</v>
      </c>
      <c r="R14" s="34">
        <v>1</v>
      </c>
      <c r="S14" s="38">
        <f t="shared" ref="S14:S38" si="3">R14/G14*100</f>
        <v>100</v>
      </c>
      <c r="T14" s="34">
        <v>0</v>
      </c>
      <c r="U14" s="38" t="e">
        <f t="shared" ref="U14:U38" si="4">T14/H14*100</f>
        <v>#DIV/0!</v>
      </c>
      <c r="V14" s="34">
        <v>0</v>
      </c>
      <c r="W14" s="38" t="e">
        <f t="shared" ref="W14:W38" si="5">V14/I14*100</f>
        <v>#DIV/0!</v>
      </c>
      <c r="X14" s="39">
        <v>0</v>
      </c>
      <c r="Y14" s="38" t="e">
        <f t="shared" ref="Y14:Y38" si="6">X14/J14*100</f>
        <v>#DIV/0!</v>
      </c>
      <c r="Z14" s="43">
        <f t="shared" ref="Z14:Z38" si="7">SUM(L14,N14,P14,R14,T14,V14,X14)</f>
        <v>42</v>
      </c>
      <c r="AA14" s="44">
        <f t="shared" ref="AA14:AA38" si="8">Z14/K14*100</f>
        <v>97.674418604651152</v>
      </c>
    </row>
    <row r="15" spans="1:28" ht="20.100000000000001" customHeight="1">
      <c r="A15" s="33">
        <f>'[1]4'!A14</f>
        <v>3</v>
      </c>
      <c r="B15" s="33" t="str">
        <f>'[1]4'!B14</f>
        <v>Lebakbarang</v>
      </c>
      <c r="C15" s="33" t="str">
        <f>'[1]4'!C14</f>
        <v>Lebakbarang</v>
      </c>
      <c r="D15" s="34">
        <v>17</v>
      </c>
      <c r="E15" s="34">
        <v>3</v>
      </c>
      <c r="F15" s="34">
        <v>1</v>
      </c>
      <c r="G15" s="34">
        <v>1</v>
      </c>
      <c r="H15" s="34"/>
      <c r="I15" s="34"/>
      <c r="J15" s="35"/>
      <c r="K15" s="36">
        <f t="shared" si="0"/>
        <v>22</v>
      </c>
      <c r="L15" s="34">
        <v>10</v>
      </c>
      <c r="M15" s="42">
        <f t="shared" ref="M15:M38" si="9">L15/D15*100</f>
        <v>58.82352941176471</v>
      </c>
      <c r="N15" s="34">
        <v>2</v>
      </c>
      <c r="O15" s="37">
        <f t="shared" si="1"/>
        <v>66.666666666666657</v>
      </c>
      <c r="P15" s="34">
        <v>1</v>
      </c>
      <c r="Q15" s="37">
        <f t="shared" si="2"/>
        <v>100</v>
      </c>
      <c r="R15" s="34">
        <v>1</v>
      </c>
      <c r="S15" s="38">
        <f t="shared" si="3"/>
        <v>100</v>
      </c>
      <c r="T15" s="34"/>
      <c r="U15" s="38" t="e">
        <f t="shared" si="4"/>
        <v>#DIV/0!</v>
      </c>
      <c r="V15" s="34"/>
      <c r="W15" s="38" t="e">
        <f t="shared" si="5"/>
        <v>#DIV/0!</v>
      </c>
      <c r="X15" s="39"/>
      <c r="Y15" s="38" t="e">
        <f t="shared" si="6"/>
        <v>#DIV/0!</v>
      </c>
      <c r="Z15" s="43">
        <f t="shared" si="7"/>
        <v>14</v>
      </c>
      <c r="AA15" s="44">
        <f t="shared" si="8"/>
        <v>63.636363636363633</v>
      </c>
    </row>
    <row r="16" spans="1:28" ht="20.100000000000001" customHeight="1">
      <c r="A16" s="33">
        <f>'[1]4'!A15</f>
        <v>4</v>
      </c>
      <c r="B16" s="33" t="str">
        <f>'[1]4'!B15</f>
        <v>Petungkriyono</v>
      </c>
      <c r="C16" s="33" t="str">
        <f>'[1]4'!C15</f>
        <v>Petungkriyono</v>
      </c>
      <c r="D16" s="34">
        <v>23</v>
      </c>
      <c r="E16" s="34">
        <v>4</v>
      </c>
      <c r="F16" s="34">
        <v>1</v>
      </c>
      <c r="G16" s="34">
        <v>1</v>
      </c>
      <c r="H16" s="34"/>
      <c r="I16" s="34">
        <v>0</v>
      </c>
      <c r="J16" s="35">
        <v>1</v>
      </c>
      <c r="K16" s="36">
        <f t="shared" si="0"/>
        <v>30</v>
      </c>
      <c r="L16" s="34">
        <v>4</v>
      </c>
      <c r="M16" s="42">
        <f t="shared" si="9"/>
        <v>17.391304347826086</v>
      </c>
      <c r="N16" s="34">
        <v>0</v>
      </c>
      <c r="O16" s="37">
        <f t="shared" si="1"/>
        <v>0</v>
      </c>
      <c r="P16" s="34">
        <v>0</v>
      </c>
      <c r="Q16" s="37">
        <f t="shared" si="2"/>
        <v>0</v>
      </c>
      <c r="R16" s="34">
        <v>1</v>
      </c>
      <c r="S16" s="38">
        <f t="shared" si="3"/>
        <v>100</v>
      </c>
      <c r="T16" s="34"/>
      <c r="U16" s="38" t="e">
        <f t="shared" si="4"/>
        <v>#DIV/0!</v>
      </c>
      <c r="V16" s="34"/>
      <c r="W16" s="38" t="e">
        <f t="shared" si="5"/>
        <v>#DIV/0!</v>
      </c>
      <c r="X16" s="39"/>
      <c r="Y16" s="38">
        <f t="shared" si="6"/>
        <v>0</v>
      </c>
      <c r="Z16" s="43">
        <f t="shared" si="7"/>
        <v>5</v>
      </c>
      <c r="AA16" s="44">
        <f t="shared" si="8"/>
        <v>16.666666666666664</v>
      </c>
    </row>
    <row r="17" spans="1:27" ht="20.100000000000001" customHeight="1">
      <c r="A17" s="33">
        <f>'[1]4'!A16</f>
        <v>5</v>
      </c>
      <c r="B17" s="33" t="str">
        <f>'[1]4'!B16</f>
        <v>Talun</v>
      </c>
      <c r="C17" s="33" t="str">
        <f>'[1]4'!C16</f>
        <v>Talun</v>
      </c>
      <c r="D17" s="34">
        <v>24</v>
      </c>
      <c r="E17" s="34">
        <v>5</v>
      </c>
      <c r="F17" s="34">
        <v>3</v>
      </c>
      <c r="G17" s="34">
        <v>1</v>
      </c>
      <c r="H17" s="34"/>
      <c r="I17" s="34"/>
      <c r="J17" s="35"/>
      <c r="K17" s="36">
        <f t="shared" si="0"/>
        <v>33</v>
      </c>
      <c r="L17" s="34">
        <v>6</v>
      </c>
      <c r="M17" s="42">
        <f t="shared" si="9"/>
        <v>25</v>
      </c>
      <c r="N17" s="34">
        <v>0</v>
      </c>
      <c r="O17" s="37">
        <f t="shared" si="1"/>
        <v>0</v>
      </c>
      <c r="P17" s="34">
        <v>0</v>
      </c>
      <c r="Q17" s="37">
        <f t="shared" si="2"/>
        <v>0</v>
      </c>
      <c r="R17" s="34">
        <v>1</v>
      </c>
      <c r="S17" s="38">
        <f t="shared" si="3"/>
        <v>100</v>
      </c>
      <c r="T17" s="34"/>
      <c r="U17" s="38" t="e">
        <f t="shared" si="4"/>
        <v>#DIV/0!</v>
      </c>
      <c r="V17" s="34"/>
      <c r="W17" s="38" t="e">
        <f t="shared" si="5"/>
        <v>#DIV/0!</v>
      </c>
      <c r="X17" s="39"/>
      <c r="Y17" s="38" t="e">
        <f t="shared" si="6"/>
        <v>#DIV/0!</v>
      </c>
      <c r="Z17" s="43">
        <f t="shared" si="7"/>
        <v>7</v>
      </c>
      <c r="AA17" s="44">
        <f t="shared" si="8"/>
        <v>21.212121212121211</v>
      </c>
    </row>
    <row r="18" spans="1:27" ht="20.100000000000001" customHeight="1">
      <c r="A18" s="33">
        <f>'[1]4'!A17</f>
        <v>6</v>
      </c>
      <c r="B18" s="33" t="str">
        <f>'[1]4'!C17</f>
        <v>Doro I</v>
      </c>
      <c r="C18" s="33" t="str">
        <f>'[1]4'!C17</f>
        <v>Doro I</v>
      </c>
      <c r="D18" s="34">
        <v>24</v>
      </c>
      <c r="E18" s="34">
        <v>2</v>
      </c>
      <c r="F18" s="34">
        <v>2</v>
      </c>
      <c r="G18" s="34">
        <v>1</v>
      </c>
      <c r="H18" s="34">
        <v>0</v>
      </c>
      <c r="I18" s="34"/>
      <c r="J18" s="35"/>
      <c r="K18" s="36">
        <f t="shared" si="0"/>
        <v>29</v>
      </c>
      <c r="L18" s="34">
        <v>6</v>
      </c>
      <c r="M18" s="42">
        <f t="shared" si="9"/>
        <v>25</v>
      </c>
      <c r="N18" s="34"/>
      <c r="O18" s="37">
        <f t="shared" si="1"/>
        <v>0</v>
      </c>
      <c r="P18" s="34"/>
      <c r="Q18" s="37">
        <f t="shared" si="2"/>
        <v>0</v>
      </c>
      <c r="R18" s="34"/>
      <c r="S18" s="38">
        <f t="shared" si="3"/>
        <v>0</v>
      </c>
      <c r="T18" s="34"/>
      <c r="U18" s="38" t="e">
        <f t="shared" si="4"/>
        <v>#DIV/0!</v>
      </c>
      <c r="V18" s="34"/>
      <c r="W18" s="38" t="e">
        <f t="shared" si="5"/>
        <v>#DIV/0!</v>
      </c>
      <c r="X18" s="39"/>
      <c r="Y18" s="38" t="e">
        <f t="shared" si="6"/>
        <v>#DIV/0!</v>
      </c>
      <c r="Z18" s="43">
        <f t="shared" si="7"/>
        <v>6</v>
      </c>
      <c r="AA18" s="44">
        <f t="shared" si="8"/>
        <v>20.689655172413794</v>
      </c>
    </row>
    <row r="19" spans="1:27" ht="20.100000000000001" customHeight="1">
      <c r="A19" s="33">
        <f>'[1]4'!A18</f>
        <v>7</v>
      </c>
      <c r="B19" s="33">
        <f>'[1]4'!B18</f>
        <v>0</v>
      </c>
      <c r="C19" s="33" t="str">
        <f>'[1]4'!C18</f>
        <v>Doro II</v>
      </c>
      <c r="D19" s="34">
        <v>23</v>
      </c>
      <c r="E19" s="34">
        <v>2</v>
      </c>
      <c r="F19" s="34">
        <v>2</v>
      </c>
      <c r="G19" s="34">
        <v>1</v>
      </c>
      <c r="H19" s="34"/>
      <c r="I19" s="34"/>
      <c r="J19" s="35"/>
      <c r="K19" s="36">
        <f t="shared" si="0"/>
        <v>28</v>
      </c>
      <c r="L19" s="34">
        <v>18</v>
      </c>
      <c r="M19" s="42">
        <f t="shared" si="9"/>
        <v>78.260869565217391</v>
      </c>
      <c r="N19" s="34"/>
      <c r="O19" s="37">
        <f t="shared" si="1"/>
        <v>0</v>
      </c>
      <c r="P19" s="34">
        <v>2</v>
      </c>
      <c r="Q19" s="37">
        <f t="shared" si="2"/>
        <v>100</v>
      </c>
      <c r="R19" s="34">
        <v>1</v>
      </c>
      <c r="S19" s="38">
        <f t="shared" si="3"/>
        <v>100</v>
      </c>
      <c r="T19" s="34"/>
      <c r="U19" s="38" t="e">
        <f t="shared" si="4"/>
        <v>#DIV/0!</v>
      </c>
      <c r="V19" s="34"/>
      <c r="W19" s="38" t="e">
        <f t="shared" si="5"/>
        <v>#DIV/0!</v>
      </c>
      <c r="X19" s="39"/>
      <c r="Y19" s="38" t="e">
        <f t="shared" si="6"/>
        <v>#DIV/0!</v>
      </c>
      <c r="Z19" s="43">
        <f t="shared" si="7"/>
        <v>21</v>
      </c>
      <c r="AA19" s="44">
        <f t="shared" si="8"/>
        <v>75</v>
      </c>
    </row>
    <row r="20" spans="1:27" ht="20.100000000000001" customHeight="1">
      <c r="A20" s="33">
        <f>'[1]4'!A19</f>
        <v>8</v>
      </c>
      <c r="B20" s="33" t="str">
        <f>'[1]4'!B19</f>
        <v>Karanganyar</v>
      </c>
      <c r="C20" s="33" t="str">
        <f>'[1]4'!C19</f>
        <v>Karanganyar</v>
      </c>
      <c r="D20" s="34">
        <v>35</v>
      </c>
      <c r="E20" s="34">
        <v>5</v>
      </c>
      <c r="F20" s="34">
        <v>4</v>
      </c>
      <c r="G20" s="34">
        <v>1</v>
      </c>
      <c r="H20" s="34">
        <v>1</v>
      </c>
      <c r="I20" s="34"/>
      <c r="J20" s="35"/>
      <c r="K20" s="36">
        <f t="shared" si="0"/>
        <v>46</v>
      </c>
      <c r="L20" s="34">
        <v>35</v>
      </c>
      <c r="M20" s="42">
        <f t="shared" si="9"/>
        <v>100</v>
      </c>
      <c r="N20" s="34">
        <v>5</v>
      </c>
      <c r="O20" s="37">
        <f t="shared" si="1"/>
        <v>100</v>
      </c>
      <c r="P20" s="34">
        <v>4</v>
      </c>
      <c r="Q20" s="37">
        <f t="shared" si="2"/>
        <v>100</v>
      </c>
      <c r="R20" s="34">
        <v>1</v>
      </c>
      <c r="S20" s="38">
        <f t="shared" si="3"/>
        <v>100</v>
      </c>
      <c r="T20" s="34">
        <v>1</v>
      </c>
      <c r="U20" s="38">
        <f t="shared" si="4"/>
        <v>100</v>
      </c>
      <c r="V20" s="34"/>
      <c r="W20" s="38" t="e">
        <f t="shared" si="5"/>
        <v>#DIV/0!</v>
      </c>
      <c r="X20" s="39"/>
      <c r="Y20" s="38" t="e">
        <f t="shared" si="6"/>
        <v>#DIV/0!</v>
      </c>
      <c r="Z20" s="43">
        <f t="shared" si="7"/>
        <v>46</v>
      </c>
      <c r="AA20" s="44">
        <f t="shared" si="8"/>
        <v>100</v>
      </c>
    </row>
    <row r="21" spans="1:27" ht="20.100000000000001" customHeight="1">
      <c r="A21" s="33">
        <f>'[1]4'!A20</f>
        <v>9</v>
      </c>
      <c r="B21" s="33" t="str">
        <f>'[1]4'!B20</f>
        <v>Kajen</v>
      </c>
      <c r="C21" s="33" t="str">
        <f>'[1]4'!C20</f>
        <v>Kajen I</v>
      </c>
      <c r="D21" s="34">
        <v>27</v>
      </c>
      <c r="E21" s="34">
        <v>5</v>
      </c>
      <c r="F21" s="34">
        <v>4</v>
      </c>
      <c r="G21" s="34">
        <v>1</v>
      </c>
      <c r="H21" s="34"/>
      <c r="I21" s="34"/>
      <c r="J21" s="35"/>
      <c r="K21" s="36">
        <v>37</v>
      </c>
      <c r="L21" s="34">
        <v>25</v>
      </c>
      <c r="M21" s="42">
        <f t="shared" si="9"/>
        <v>92.592592592592595</v>
      </c>
      <c r="N21" s="34">
        <v>5</v>
      </c>
      <c r="O21" s="37">
        <f t="shared" si="1"/>
        <v>100</v>
      </c>
      <c r="P21" s="34">
        <v>4</v>
      </c>
      <c r="Q21" s="37">
        <f t="shared" si="2"/>
        <v>100</v>
      </c>
      <c r="R21" s="34">
        <v>1</v>
      </c>
      <c r="S21" s="38">
        <f t="shared" si="3"/>
        <v>100</v>
      </c>
      <c r="T21" s="34"/>
      <c r="U21" s="38" t="e">
        <f t="shared" si="4"/>
        <v>#DIV/0!</v>
      </c>
      <c r="V21" s="34"/>
      <c r="W21" s="38" t="e">
        <f t="shared" si="5"/>
        <v>#DIV/0!</v>
      </c>
      <c r="X21" s="39"/>
      <c r="Y21" s="38" t="e">
        <f t="shared" si="6"/>
        <v>#DIV/0!</v>
      </c>
      <c r="Z21" s="43">
        <f t="shared" si="7"/>
        <v>35</v>
      </c>
      <c r="AA21" s="44">
        <f t="shared" si="8"/>
        <v>94.594594594594597</v>
      </c>
    </row>
    <row r="22" spans="1:27" ht="20.100000000000001" customHeight="1">
      <c r="A22" s="33">
        <f>'[1]4'!A21</f>
        <v>10</v>
      </c>
      <c r="B22" s="33">
        <f>'[1]4'!B21</f>
        <v>0</v>
      </c>
      <c r="C22" s="33" t="str">
        <f>'[1]4'!C21</f>
        <v>Kajen II</v>
      </c>
      <c r="D22" s="34">
        <v>25</v>
      </c>
      <c r="E22" s="34">
        <v>4</v>
      </c>
      <c r="F22" s="34">
        <v>0</v>
      </c>
      <c r="G22" s="34">
        <v>1</v>
      </c>
      <c r="H22" s="34">
        <v>0</v>
      </c>
      <c r="I22" s="34">
        <v>0</v>
      </c>
      <c r="J22" s="35"/>
      <c r="K22" s="36">
        <v>30</v>
      </c>
      <c r="L22" s="34">
        <v>19</v>
      </c>
      <c r="M22" s="42">
        <f t="shared" si="9"/>
        <v>76</v>
      </c>
      <c r="N22" s="34">
        <v>3</v>
      </c>
      <c r="O22" s="37">
        <f t="shared" si="1"/>
        <v>75</v>
      </c>
      <c r="P22" s="34">
        <v>0</v>
      </c>
      <c r="Q22" s="37" t="e">
        <f t="shared" si="2"/>
        <v>#DIV/0!</v>
      </c>
      <c r="R22" s="34">
        <v>1</v>
      </c>
      <c r="S22" s="38">
        <f t="shared" si="3"/>
        <v>100</v>
      </c>
      <c r="T22" s="34">
        <v>0</v>
      </c>
      <c r="U22" s="38" t="e">
        <f t="shared" si="4"/>
        <v>#DIV/0!</v>
      </c>
      <c r="V22" s="34">
        <v>0</v>
      </c>
      <c r="W22" s="38" t="e">
        <f t="shared" si="5"/>
        <v>#DIV/0!</v>
      </c>
      <c r="X22" s="39"/>
      <c r="Y22" s="38" t="e">
        <f t="shared" si="6"/>
        <v>#DIV/0!</v>
      </c>
      <c r="Z22" s="43">
        <v>23</v>
      </c>
      <c r="AA22" s="44">
        <f t="shared" si="8"/>
        <v>76.666666666666671</v>
      </c>
    </row>
    <row r="23" spans="1:27" ht="20.100000000000001" customHeight="1">
      <c r="A23" s="33">
        <f>'[1]4'!A22</f>
        <v>11</v>
      </c>
      <c r="B23" s="33" t="str">
        <f>'[1]4'!B22</f>
        <v xml:space="preserve">Kesesi </v>
      </c>
      <c r="C23" s="33" t="str">
        <f>'[1]4'!C22</f>
        <v>Kesesi I</v>
      </c>
      <c r="D23" s="34">
        <v>25</v>
      </c>
      <c r="E23" s="34">
        <v>6</v>
      </c>
      <c r="F23" s="34">
        <v>5</v>
      </c>
      <c r="G23" s="34">
        <v>2</v>
      </c>
      <c r="H23" s="34">
        <v>0</v>
      </c>
      <c r="I23" s="34">
        <v>0</v>
      </c>
      <c r="J23" s="35">
        <v>0</v>
      </c>
      <c r="K23" s="36">
        <v>38</v>
      </c>
      <c r="L23" s="34">
        <v>17</v>
      </c>
      <c r="M23" s="42">
        <f t="shared" si="9"/>
        <v>68</v>
      </c>
      <c r="N23" s="34">
        <v>5</v>
      </c>
      <c r="O23" s="37">
        <f t="shared" si="1"/>
        <v>83.333333333333343</v>
      </c>
      <c r="P23" s="34">
        <v>1</v>
      </c>
      <c r="Q23" s="37">
        <f t="shared" si="2"/>
        <v>20</v>
      </c>
      <c r="R23" s="34">
        <v>1</v>
      </c>
      <c r="S23" s="38">
        <f t="shared" si="3"/>
        <v>50</v>
      </c>
      <c r="T23" s="34"/>
      <c r="U23" s="38" t="e">
        <f t="shared" si="4"/>
        <v>#DIV/0!</v>
      </c>
      <c r="V23" s="34"/>
      <c r="W23" s="38" t="e">
        <f t="shared" si="5"/>
        <v>#DIV/0!</v>
      </c>
      <c r="X23" s="39"/>
      <c r="Y23" s="38" t="e">
        <f t="shared" si="6"/>
        <v>#DIV/0!</v>
      </c>
      <c r="Z23" s="43">
        <f t="shared" si="7"/>
        <v>24</v>
      </c>
      <c r="AA23" s="44">
        <f t="shared" si="8"/>
        <v>63.157894736842103</v>
      </c>
    </row>
    <row r="24" spans="1:27" ht="20.100000000000001" customHeight="1">
      <c r="A24" s="33">
        <f>'[1]4'!A23</f>
        <v>12</v>
      </c>
      <c r="B24" s="33">
        <f>'[1]4'!B23</f>
        <v>0</v>
      </c>
      <c r="C24" s="33" t="str">
        <f>'[1]4'!C23</f>
        <v>Kesesi II</v>
      </c>
      <c r="D24" s="34">
        <v>19</v>
      </c>
      <c r="E24" s="34">
        <v>1</v>
      </c>
      <c r="F24" s="34">
        <v>0</v>
      </c>
      <c r="G24" s="34">
        <v>1</v>
      </c>
      <c r="H24" s="34"/>
      <c r="I24" s="34"/>
      <c r="J24" s="35"/>
      <c r="K24" s="36">
        <f t="shared" si="0"/>
        <v>21</v>
      </c>
      <c r="L24" s="34">
        <v>17</v>
      </c>
      <c r="M24" s="42">
        <f t="shared" si="9"/>
        <v>89.473684210526315</v>
      </c>
      <c r="N24" s="34">
        <v>1</v>
      </c>
      <c r="O24" s="37">
        <f t="shared" si="1"/>
        <v>100</v>
      </c>
      <c r="P24" s="34"/>
      <c r="Q24" s="37" t="e">
        <f t="shared" si="2"/>
        <v>#DIV/0!</v>
      </c>
      <c r="R24" s="34">
        <v>1</v>
      </c>
      <c r="S24" s="38">
        <f t="shared" si="3"/>
        <v>100</v>
      </c>
      <c r="T24" s="34"/>
      <c r="U24" s="38" t="e">
        <f t="shared" si="4"/>
        <v>#DIV/0!</v>
      </c>
      <c r="V24" s="34"/>
      <c r="W24" s="38" t="e">
        <f t="shared" si="5"/>
        <v>#DIV/0!</v>
      </c>
      <c r="X24" s="39"/>
      <c r="Y24" s="38" t="e">
        <f t="shared" si="6"/>
        <v>#DIV/0!</v>
      </c>
      <c r="Z24" s="43">
        <f t="shared" si="7"/>
        <v>19</v>
      </c>
      <c r="AA24" s="44">
        <f t="shared" si="8"/>
        <v>90.476190476190482</v>
      </c>
    </row>
    <row r="25" spans="1:27" ht="20.100000000000001" customHeight="1">
      <c r="A25" s="33">
        <f>'[1]4'!A24</f>
        <v>13</v>
      </c>
      <c r="B25" s="33" t="str">
        <f>'[1]4'!B24</f>
        <v>Sragi</v>
      </c>
      <c r="C25" s="33" t="str">
        <f>'[1]4'!C24</f>
        <v>Sragi I</v>
      </c>
      <c r="D25" s="34">
        <v>26</v>
      </c>
      <c r="E25" s="34">
        <v>3</v>
      </c>
      <c r="F25" s="34"/>
      <c r="G25" s="34">
        <v>1</v>
      </c>
      <c r="H25" s="34"/>
      <c r="I25" s="34"/>
      <c r="J25" s="35"/>
      <c r="K25" s="36">
        <f t="shared" si="0"/>
        <v>30</v>
      </c>
      <c r="L25" s="34">
        <v>23</v>
      </c>
      <c r="M25" s="42">
        <f t="shared" si="9"/>
        <v>88.461538461538453</v>
      </c>
      <c r="N25" s="34">
        <v>2</v>
      </c>
      <c r="O25" s="37">
        <f t="shared" si="1"/>
        <v>66.666666666666657</v>
      </c>
      <c r="P25" s="34"/>
      <c r="Q25" s="37" t="e">
        <f t="shared" si="2"/>
        <v>#DIV/0!</v>
      </c>
      <c r="R25" s="34">
        <v>1</v>
      </c>
      <c r="S25" s="38">
        <f t="shared" si="3"/>
        <v>100</v>
      </c>
      <c r="T25" s="34"/>
      <c r="U25" s="38" t="e">
        <f t="shared" si="4"/>
        <v>#DIV/0!</v>
      </c>
      <c r="V25" s="34"/>
      <c r="W25" s="38" t="e">
        <f t="shared" si="5"/>
        <v>#DIV/0!</v>
      </c>
      <c r="X25" s="39"/>
      <c r="Y25" s="38" t="e">
        <f t="shared" si="6"/>
        <v>#DIV/0!</v>
      </c>
      <c r="Z25" s="43">
        <f t="shared" si="7"/>
        <v>26</v>
      </c>
      <c r="AA25" s="44">
        <f t="shared" si="8"/>
        <v>86.666666666666671</v>
      </c>
    </row>
    <row r="26" spans="1:27" ht="20.100000000000001" customHeight="1">
      <c r="A26" s="33">
        <f>'[1]4'!A25</f>
        <v>14</v>
      </c>
      <c r="B26" s="33">
        <f>'[1]4'!B25</f>
        <v>0</v>
      </c>
      <c r="C26" s="33" t="str">
        <f>'[1]4'!C25</f>
        <v>Sragi II</v>
      </c>
      <c r="D26" s="34">
        <v>22</v>
      </c>
      <c r="E26" s="34">
        <v>3</v>
      </c>
      <c r="F26" s="34">
        <v>1</v>
      </c>
      <c r="G26" s="34">
        <v>1</v>
      </c>
      <c r="H26" s="34"/>
      <c r="I26" s="34">
        <v>0</v>
      </c>
      <c r="J26" s="35"/>
      <c r="K26" s="36">
        <f t="shared" si="0"/>
        <v>27</v>
      </c>
      <c r="L26" s="34">
        <v>4</v>
      </c>
      <c r="M26" s="42">
        <f t="shared" si="9"/>
        <v>18.181818181818183</v>
      </c>
      <c r="N26" s="34">
        <v>3</v>
      </c>
      <c r="O26" s="37">
        <f t="shared" si="1"/>
        <v>100</v>
      </c>
      <c r="P26" s="34">
        <v>1</v>
      </c>
      <c r="Q26" s="37">
        <f t="shared" si="2"/>
        <v>100</v>
      </c>
      <c r="R26" s="34">
        <v>1</v>
      </c>
      <c r="S26" s="38">
        <f t="shared" si="3"/>
        <v>100</v>
      </c>
      <c r="T26" s="34"/>
      <c r="U26" s="38" t="e">
        <f t="shared" si="4"/>
        <v>#DIV/0!</v>
      </c>
      <c r="V26" s="34">
        <v>0</v>
      </c>
      <c r="W26" s="38" t="e">
        <f t="shared" si="5"/>
        <v>#DIV/0!</v>
      </c>
      <c r="X26" s="39"/>
      <c r="Y26" s="38" t="e">
        <f t="shared" si="6"/>
        <v>#DIV/0!</v>
      </c>
      <c r="Z26" s="43">
        <f t="shared" si="7"/>
        <v>9</v>
      </c>
      <c r="AA26" s="44">
        <f t="shared" si="8"/>
        <v>33.333333333333329</v>
      </c>
    </row>
    <row r="27" spans="1:27" ht="20.100000000000001" customHeight="1">
      <c r="A27" s="33">
        <f>'[1]4'!A26</f>
        <v>15</v>
      </c>
      <c r="B27" s="33" t="str">
        <f>'[1]4'!B26</f>
        <v>Siwalan</v>
      </c>
      <c r="C27" s="33" t="str">
        <f>'[1]4'!C26</f>
        <v>Siwalan</v>
      </c>
      <c r="D27" s="34">
        <v>26</v>
      </c>
      <c r="E27" s="34">
        <v>3</v>
      </c>
      <c r="F27" s="34">
        <v>1</v>
      </c>
      <c r="G27" s="34">
        <v>1</v>
      </c>
      <c r="H27" s="34"/>
      <c r="I27" s="34"/>
      <c r="J27" s="35">
        <v>1</v>
      </c>
      <c r="K27" s="36">
        <f t="shared" si="0"/>
        <v>32</v>
      </c>
      <c r="L27" s="34">
        <v>18</v>
      </c>
      <c r="M27" s="42">
        <f t="shared" si="9"/>
        <v>69.230769230769226</v>
      </c>
      <c r="N27" s="34">
        <v>1</v>
      </c>
      <c r="O27" s="37">
        <f t="shared" si="1"/>
        <v>33.333333333333329</v>
      </c>
      <c r="P27" s="34">
        <v>1</v>
      </c>
      <c r="Q27" s="37">
        <f t="shared" si="2"/>
        <v>100</v>
      </c>
      <c r="R27" s="34">
        <v>1</v>
      </c>
      <c r="S27" s="38">
        <f t="shared" si="3"/>
        <v>100</v>
      </c>
      <c r="T27" s="34"/>
      <c r="U27" s="38" t="e">
        <f t="shared" si="4"/>
        <v>#DIV/0!</v>
      </c>
      <c r="V27" s="34"/>
      <c r="W27" s="38" t="e">
        <f t="shared" si="5"/>
        <v>#DIV/0!</v>
      </c>
      <c r="X27" s="39"/>
      <c r="Y27" s="38">
        <f t="shared" si="6"/>
        <v>0</v>
      </c>
      <c r="Z27" s="43">
        <f t="shared" si="7"/>
        <v>21</v>
      </c>
      <c r="AA27" s="44">
        <f t="shared" si="8"/>
        <v>65.625</v>
      </c>
    </row>
    <row r="28" spans="1:27" ht="20.100000000000001" customHeight="1">
      <c r="A28" s="33">
        <f>'[1]4'!A27</f>
        <v>16</v>
      </c>
      <c r="B28" s="33" t="str">
        <f>'[1]4'!B27</f>
        <v>Bojong</v>
      </c>
      <c r="C28" s="33" t="str">
        <f>'[1]4'!C27</f>
        <v>Bojong I</v>
      </c>
      <c r="D28" s="34">
        <v>21</v>
      </c>
      <c r="E28" s="34">
        <v>4</v>
      </c>
      <c r="F28" s="34"/>
      <c r="G28" s="34">
        <v>1</v>
      </c>
      <c r="H28" s="34"/>
      <c r="I28" s="34"/>
      <c r="J28" s="35"/>
      <c r="K28" s="36">
        <f t="shared" si="0"/>
        <v>26</v>
      </c>
      <c r="L28" s="34">
        <v>20</v>
      </c>
      <c r="M28" s="42">
        <f t="shared" si="9"/>
        <v>95.238095238095227</v>
      </c>
      <c r="N28" s="34">
        <v>4</v>
      </c>
      <c r="O28" s="37">
        <f t="shared" si="1"/>
        <v>100</v>
      </c>
      <c r="P28" s="34"/>
      <c r="Q28" s="37" t="e">
        <f t="shared" si="2"/>
        <v>#DIV/0!</v>
      </c>
      <c r="R28" s="34">
        <v>1</v>
      </c>
      <c r="S28" s="38">
        <f t="shared" si="3"/>
        <v>100</v>
      </c>
      <c r="T28" s="34"/>
      <c r="U28" s="38" t="e">
        <f t="shared" si="4"/>
        <v>#DIV/0!</v>
      </c>
      <c r="V28" s="34"/>
      <c r="W28" s="38" t="e">
        <f t="shared" si="5"/>
        <v>#DIV/0!</v>
      </c>
      <c r="X28" s="39"/>
      <c r="Y28" s="38" t="e">
        <f t="shared" si="6"/>
        <v>#DIV/0!</v>
      </c>
      <c r="Z28" s="43">
        <f t="shared" si="7"/>
        <v>25</v>
      </c>
      <c r="AA28" s="44">
        <f t="shared" si="8"/>
        <v>96.15384615384616</v>
      </c>
    </row>
    <row r="29" spans="1:27" ht="20.100000000000001" customHeight="1">
      <c r="A29" s="33">
        <f>'[1]4'!A28</f>
        <v>17</v>
      </c>
      <c r="B29" s="33">
        <f>'[1]4'!B28</f>
        <v>0</v>
      </c>
      <c r="C29" s="33" t="str">
        <f>'[1]4'!C28</f>
        <v>Bojong II</v>
      </c>
      <c r="D29" s="34">
        <v>30</v>
      </c>
      <c r="E29" s="34"/>
      <c r="F29" s="34"/>
      <c r="G29" s="34">
        <v>1</v>
      </c>
      <c r="H29" s="34"/>
      <c r="I29" s="34"/>
      <c r="J29" s="35"/>
      <c r="K29" s="36">
        <f t="shared" si="0"/>
        <v>31</v>
      </c>
      <c r="L29" s="34">
        <v>8</v>
      </c>
      <c r="M29" s="42">
        <f t="shared" si="9"/>
        <v>26.666666666666668</v>
      </c>
      <c r="N29" s="34"/>
      <c r="O29" s="37" t="e">
        <f t="shared" si="1"/>
        <v>#DIV/0!</v>
      </c>
      <c r="P29" s="34"/>
      <c r="Q29" s="37" t="e">
        <f t="shared" si="2"/>
        <v>#DIV/0!</v>
      </c>
      <c r="R29" s="34">
        <v>1</v>
      </c>
      <c r="S29" s="38">
        <f t="shared" si="3"/>
        <v>100</v>
      </c>
      <c r="T29" s="34"/>
      <c r="U29" s="38" t="e">
        <f t="shared" si="4"/>
        <v>#DIV/0!</v>
      </c>
      <c r="V29" s="34"/>
      <c r="W29" s="38" t="e">
        <f t="shared" si="5"/>
        <v>#DIV/0!</v>
      </c>
      <c r="X29" s="39"/>
      <c r="Y29" s="38" t="e">
        <f t="shared" si="6"/>
        <v>#DIV/0!</v>
      </c>
      <c r="Z29" s="43">
        <f t="shared" si="7"/>
        <v>9</v>
      </c>
      <c r="AA29" s="44">
        <f t="shared" si="8"/>
        <v>29.032258064516132</v>
      </c>
    </row>
    <row r="30" spans="1:27" ht="20.100000000000001" customHeight="1">
      <c r="A30" s="33">
        <f>'[1]4'!A29</f>
        <v>18</v>
      </c>
      <c r="B30" s="33" t="str">
        <f>'[1]4'!B29</f>
        <v>Wonopringgo</v>
      </c>
      <c r="C30" s="33" t="str">
        <f>'[1]4'!C29</f>
        <v>Wonopringgo</v>
      </c>
      <c r="D30" s="34">
        <v>35</v>
      </c>
      <c r="E30" s="34">
        <v>6</v>
      </c>
      <c r="F30" s="34">
        <v>3</v>
      </c>
      <c r="G30" s="34">
        <v>4</v>
      </c>
      <c r="H30" s="34">
        <v>0</v>
      </c>
      <c r="I30" s="34">
        <v>0</v>
      </c>
      <c r="J30" s="35">
        <v>0</v>
      </c>
      <c r="K30" s="36">
        <f t="shared" si="0"/>
        <v>48</v>
      </c>
      <c r="L30" s="34">
        <v>35</v>
      </c>
      <c r="M30" s="42">
        <f t="shared" si="9"/>
        <v>100</v>
      </c>
      <c r="N30" s="34">
        <v>5</v>
      </c>
      <c r="O30" s="37">
        <f t="shared" si="1"/>
        <v>83.333333333333343</v>
      </c>
      <c r="P30" s="34">
        <v>3</v>
      </c>
      <c r="Q30" s="37">
        <f t="shared" si="2"/>
        <v>100</v>
      </c>
      <c r="R30" s="34">
        <v>4</v>
      </c>
      <c r="S30" s="38">
        <f t="shared" si="3"/>
        <v>100</v>
      </c>
      <c r="T30" s="34"/>
      <c r="U30" s="38" t="e">
        <f t="shared" si="4"/>
        <v>#DIV/0!</v>
      </c>
      <c r="V30" s="34"/>
      <c r="W30" s="38" t="e">
        <f t="shared" si="5"/>
        <v>#DIV/0!</v>
      </c>
      <c r="X30" s="39"/>
      <c r="Y30" s="38" t="e">
        <f t="shared" si="6"/>
        <v>#DIV/0!</v>
      </c>
      <c r="Z30" s="43">
        <f t="shared" si="7"/>
        <v>47</v>
      </c>
      <c r="AA30" s="44">
        <f t="shared" si="8"/>
        <v>97.916666666666657</v>
      </c>
    </row>
    <row r="31" spans="1:27" ht="20.100000000000001" customHeight="1">
      <c r="A31" s="33">
        <f>'[1]4'!A30</f>
        <v>19</v>
      </c>
      <c r="B31" s="33" t="str">
        <f>'[1]4'!B30</f>
        <v>Kedungwuni</v>
      </c>
      <c r="C31" s="33" t="str">
        <f>'[1]4'!C30</f>
        <v>Kedungwuni I</v>
      </c>
      <c r="D31" s="34">
        <v>37</v>
      </c>
      <c r="E31" s="34">
        <v>10</v>
      </c>
      <c r="F31" s="34">
        <v>7</v>
      </c>
      <c r="G31" s="34">
        <v>2</v>
      </c>
      <c r="H31" s="34">
        <v>0</v>
      </c>
      <c r="I31" s="34">
        <v>0</v>
      </c>
      <c r="J31" s="35">
        <v>0</v>
      </c>
      <c r="K31" s="36">
        <f t="shared" si="0"/>
        <v>56</v>
      </c>
      <c r="L31" s="34">
        <v>11</v>
      </c>
      <c r="M31" s="42">
        <f t="shared" si="9"/>
        <v>29.72972972972973</v>
      </c>
      <c r="N31" s="34">
        <v>2</v>
      </c>
      <c r="O31" s="37">
        <f t="shared" si="1"/>
        <v>20</v>
      </c>
      <c r="P31" s="34">
        <v>2</v>
      </c>
      <c r="Q31" s="37">
        <f t="shared" si="2"/>
        <v>28.571428571428569</v>
      </c>
      <c r="R31" s="34">
        <v>1</v>
      </c>
      <c r="S31" s="38">
        <f t="shared" si="3"/>
        <v>50</v>
      </c>
      <c r="T31" s="34"/>
      <c r="U31" s="38" t="e">
        <f t="shared" si="4"/>
        <v>#DIV/0!</v>
      </c>
      <c r="V31" s="34"/>
      <c r="W31" s="38" t="e">
        <f t="shared" si="5"/>
        <v>#DIV/0!</v>
      </c>
      <c r="X31" s="39"/>
      <c r="Y31" s="38" t="e">
        <f t="shared" si="6"/>
        <v>#DIV/0!</v>
      </c>
      <c r="Z31" s="43">
        <f t="shared" si="7"/>
        <v>16</v>
      </c>
      <c r="AA31" s="44">
        <f t="shared" si="8"/>
        <v>28.571428571428569</v>
      </c>
    </row>
    <row r="32" spans="1:27" ht="20.100000000000001" customHeight="1">
      <c r="A32" s="33">
        <f>'[1]4'!A31</f>
        <v>20</v>
      </c>
      <c r="B32" s="33">
        <f>'[1]4'!B31</f>
        <v>0</v>
      </c>
      <c r="C32" s="33" t="str">
        <f>'[1]4'!C31</f>
        <v>Kedungwuni II</v>
      </c>
      <c r="D32" s="34">
        <v>24</v>
      </c>
      <c r="E32" s="34">
        <v>4</v>
      </c>
      <c r="F32" s="34">
        <v>3</v>
      </c>
      <c r="G32" s="34">
        <v>1</v>
      </c>
      <c r="H32" s="34">
        <v>1</v>
      </c>
      <c r="I32" s="34">
        <v>0</v>
      </c>
      <c r="J32" s="35">
        <v>0</v>
      </c>
      <c r="K32" s="36">
        <v>32</v>
      </c>
      <c r="L32" s="34">
        <v>24</v>
      </c>
      <c r="M32" s="42">
        <f t="shared" si="9"/>
        <v>100</v>
      </c>
      <c r="N32" s="34">
        <v>4</v>
      </c>
      <c r="O32" s="37">
        <f t="shared" si="1"/>
        <v>100</v>
      </c>
      <c r="P32" s="34">
        <v>2</v>
      </c>
      <c r="Q32" s="37">
        <f t="shared" si="2"/>
        <v>66.666666666666657</v>
      </c>
      <c r="R32" s="34">
        <v>1</v>
      </c>
      <c r="S32" s="38">
        <f t="shared" si="3"/>
        <v>100</v>
      </c>
      <c r="T32" s="34">
        <v>1</v>
      </c>
      <c r="U32" s="38">
        <f t="shared" si="4"/>
        <v>100</v>
      </c>
      <c r="V32" s="34"/>
      <c r="W32" s="38" t="e">
        <f t="shared" si="5"/>
        <v>#DIV/0!</v>
      </c>
      <c r="X32" s="39"/>
      <c r="Y32" s="38" t="e">
        <f t="shared" si="6"/>
        <v>#DIV/0!</v>
      </c>
      <c r="Z32" s="43">
        <f t="shared" si="7"/>
        <v>32</v>
      </c>
      <c r="AA32" s="44">
        <f t="shared" si="8"/>
        <v>100</v>
      </c>
    </row>
    <row r="33" spans="1:27" ht="20.100000000000001" customHeight="1">
      <c r="A33" s="33">
        <v>21</v>
      </c>
      <c r="B33" s="45" t="s">
        <v>20</v>
      </c>
      <c r="C33" s="45" t="s">
        <v>20</v>
      </c>
      <c r="D33" s="34">
        <v>21</v>
      </c>
      <c r="E33" s="34">
        <v>3</v>
      </c>
      <c r="F33" s="34">
        <v>2</v>
      </c>
      <c r="G33" s="34">
        <v>6</v>
      </c>
      <c r="H33" s="34"/>
      <c r="I33" s="34"/>
      <c r="J33" s="35"/>
      <c r="K33" s="36">
        <f t="shared" si="0"/>
        <v>32</v>
      </c>
      <c r="L33" s="34">
        <v>19</v>
      </c>
      <c r="M33" s="42">
        <f t="shared" si="9"/>
        <v>90.476190476190482</v>
      </c>
      <c r="N33" s="34">
        <v>3</v>
      </c>
      <c r="O33" s="37">
        <f t="shared" si="1"/>
        <v>100</v>
      </c>
      <c r="P33" s="34">
        <v>2</v>
      </c>
      <c r="Q33" s="37">
        <f t="shared" si="2"/>
        <v>100</v>
      </c>
      <c r="R33" s="34">
        <v>6</v>
      </c>
      <c r="S33" s="38">
        <f t="shared" si="3"/>
        <v>100</v>
      </c>
      <c r="T33" s="34"/>
      <c r="U33" s="38" t="e">
        <f t="shared" si="4"/>
        <v>#DIV/0!</v>
      </c>
      <c r="V33" s="34"/>
      <c r="W33" s="38" t="e">
        <f t="shared" si="5"/>
        <v>#DIV/0!</v>
      </c>
      <c r="X33" s="39"/>
      <c r="Y33" s="38" t="e">
        <f t="shared" si="6"/>
        <v>#DIV/0!</v>
      </c>
      <c r="Z33" s="43">
        <f t="shared" si="7"/>
        <v>30</v>
      </c>
      <c r="AA33" s="44">
        <f t="shared" si="8"/>
        <v>93.75</v>
      </c>
    </row>
    <row r="34" spans="1:27" ht="20.100000000000001" customHeight="1">
      <c r="A34" s="33">
        <v>22</v>
      </c>
      <c r="B34" s="45" t="s">
        <v>21</v>
      </c>
      <c r="C34" s="45" t="s">
        <v>21</v>
      </c>
      <c r="D34" s="34">
        <v>28</v>
      </c>
      <c r="E34" s="34">
        <v>7</v>
      </c>
      <c r="F34" s="34">
        <v>6</v>
      </c>
      <c r="G34" s="34">
        <v>1</v>
      </c>
      <c r="H34" s="34">
        <v>0</v>
      </c>
      <c r="I34" s="34">
        <v>0</v>
      </c>
      <c r="J34" s="35">
        <v>0</v>
      </c>
      <c r="K34" s="36">
        <f t="shared" si="0"/>
        <v>42</v>
      </c>
      <c r="L34" s="34">
        <v>14</v>
      </c>
      <c r="M34" s="42">
        <f t="shared" si="9"/>
        <v>50</v>
      </c>
      <c r="N34" s="34">
        <v>4</v>
      </c>
      <c r="O34" s="37">
        <f t="shared" si="1"/>
        <v>57.142857142857139</v>
      </c>
      <c r="P34" s="34">
        <v>4</v>
      </c>
      <c r="Q34" s="37">
        <f t="shared" si="2"/>
        <v>66.666666666666657</v>
      </c>
      <c r="R34" s="34">
        <v>1</v>
      </c>
      <c r="S34" s="38">
        <f t="shared" si="3"/>
        <v>100</v>
      </c>
      <c r="T34" s="34">
        <v>0</v>
      </c>
      <c r="U34" s="38" t="e">
        <f t="shared" si="4"/>
        <v>#DIV/0!</v>
      </c>
      <c r="V34" s="34">
        <v>0</v>
      </c>
      <c r="W34" s="38" t="e">
        <f t="shared" si="5"/>
        <v>#DIV/0!</v>
      </c>
      <c r="X34" s="39">
        <v>0</v>
      </c>
      <c r="Y34" s="38" t="e">
        <f t="shared" si="6"/>
        <v>#DIV/0!</v>
      </c>
      <c r="Z34" s="43">
        <f t="shared" si="7"/>
        <v>23</v>
      </c>
      <c r="AA34" s="44">
        <f t="shared" si="8"/>
        <v>54.761904761904766</v>
      </c>
    </row>
    <row r="35" spans="1:27" ht="20.100000000000001" customHeight="1">
      <c r="A35" s="33">
        <v>23</v>
      </c>
      <c r="B35" s="45" t="s">
        <v>22</v>
      </c>
      <c r="C35" s="45" t="s">
        <v>23</v>
      </c>
      <c r="D35" s="34">
        <v>29</v>
      </c>
      <c r="E35" s="34">
        <v>4</v>
      </c>
      <c r="F35" s="34">
        <v>1</v>
      </c>
      <c r="G35" s="34">
        <v>1</v>
      </c>
      <c r="H35" s="34">
        <v>0</v>
      </c>
      <c r="I35" s="34">
        <v>0</v>
      </c>
      <c r="J35" s="35">
        <v>1</v>
      </c>
      <c r="K35" s="36">
        <v>36</v>
      </c>
      <c r="L35" s="34">
        <v>16</v>
      </c>
      <c r="M35" s="42">
        <f t="shared" si="9"/>
        <v>55.172413793103445</v>
      </c>
      <c r="N35" s="34">
        <v>4</v>
      </c>
      <c r="O35" s="37">
        <f t="shared" si="1"/>
        <v>100</v>
      </c>
      <c r="P35" s="34">
        <v>1</v>
      </c>
      <c r="Q35" s="37">
        <f t="shared" si="2"/>
        <v>100</v>
      </c>
      <c r="R35" s="34">
        <v>1</v>
      </c>
      <c r="S35" s="38">
        <f t="shared" si="3"/>
        <v>100</v>
      </c>
      <c r="T35" s="34"/>
      <c r="U35" s="38" t="e">
        <f t="shared" si="4"/>
        <v>#DIV/0!</v>
      </c>
      <c r="V35" s="34">
        <v>0</v>
      </c>
      <c r="W35" s="38" t="e">
        <f t="shared" si="5"/>
        <v>#DIV/0!</v>
      </c>
      <c r="X35" s="39">
        <v>1</v>
      </c>
      <c r="Y35" s="38">
        <f t="shared" si="6"/>
        <v>100</v>
      </c>
      <c r="Z35" s="43">
        <f t="shared" si="7"/>
        <v>23</v>
      </c>
      <c r="AA35" s="44">
        <f t="shared" si="8"/>
        <v>63.888888888888886</v>
      </c>
    </row>
    <row r="36" spans="1:27" ht="20.100000000000001" customHeight="1">
      <c r="A36" s="33">
        <v>24</v>
      </c>
      <c r="B36" s="45"/>
      <c r="C36" s="45" t="s">
        <v>24</v>
      </c>
      <c r="D36" s="34">
        <v>8</v>
      </c>
      <c r="E36" s="34">
        <v>1</v>
      </c>
      <c r="F36" s="34"/>
      <c r="G36" s="34">
        <v>2</v>
      </c>
      <c r="H36" s="34"/>
      <c r="I36" s="34"/>
      <c r="J36" s="35"/>
      <c r="K36" s="36">
        <f t="shared" si="0"/>
        <v>11</v>
      </c>
      <c r="L36" s="34">
        <v>4</v>
      </c>
      <c r="M36" s="42">
        <f t="shared" si="9"/>
        <v>50</v>
      </c>
      <c r="N36" s="34">
        <v>1</v>
      </c>
      <c r="O36" s="37">
        <f t="shared" si="1"/>
        <v>100</v>
      </c>
      <c r="P36" s="34"/>
      <c r="Q36" s="37" t="e">
        <f t="shared" si="2"/>
        <v>#DIV/0!</v>
      </c>
      <c r="R36" s="34">
        <v>1</v>
      </c>
      <c r="S36" s="38">
        <f t="shared" si="3"/>
        <v>50</v>
      </c>
      <c r="T36" s="34"/>
      <c r="U36" s="38" t="e">
        <f t="shared" si="4"/>
        <v>#DIV/0!</v>
      </c>
      <c r="V36" s="34"/>
      <c r="W36" s="38" t="e">
        <f t="shared" si="5"/>
        <v>#DIV/0!</v>
      </c>
      <c r="X36" s="39"/>
      <c r="Y36" s="38" t="e">
        <f t="shared" si="6"/>
        <v>#DIV/0!</v>
      </c>
      <c r="Z36" s="43">
        <f t="shared" si="7"/>
        <v>6</v>
      </c>
      <c r="AA36" s="44">
        <f t="shared" si="8"/>
        <v>54.54545454545454</v>
      </c>
    </row>
    <row r="37" spans="1:27" ht="20.100000000000001" customHeight="1">
      <c r="A37" s="33">
        <v>25</v>
      </c>
      <c r="B37" s="45" t="s">
        <v>25</v>
      </c>
      <c r="C37" s="45" t="s">
        <v>25</v>
      </c>
      <c r="D37" s="34">
        <v>34</v>
      </c>
      <c r="E37" s="34">
        <v>6</v>
      </c>
      <c r="F37" s="34">
        <v>7</v>
      </c>
      <c r="G37" s="34">
        <v>1</v>
      </c>
      <c r="H37" s="34"/>
      <c r="I37" s="34">
        <v>3</v>
      </c>
      <c r="J37" s="35"/>
      <c r="K37" s="36">
        <f t="shared" si="0"/>
        <v>51</v>
      </c>
      <c r="L37" s="34">
        <v>34</v>
      </c>
      <c r="M37" s="42">
        <f t="shared" si="9"/>
        <v>100</v>
      </c>
      <c r="N37" s="34">
        <v>6</v>
      </c>
      <c r="O37" s="37">
        <f t="shared" si="1"/>
        <v>100</v>
      </c>
      <c r="P37" s="34">
        <v>6</v>
      </c>
      <c r="Q37" s="37">
        <f t="shared" si="2"/>
        <v>85.714285714285708</v>
      </c>
      <c r="R37" s="34">
        <v>1</v>
      </c>
      <c r="S37" s="38">
        <f t="shared" si="3"/>
        <v>100</v>
      </c>
      <c r="T37" s="34"/>
      <c r="U37" s="38" t="e">
        <f t="shared" si="4"/>
        <v>#DIV/0!</v>
      </c>
      <c r="V37" s="34">
        <v>3</v>
      </c>
      <c r="W37" s="38">
        <f t="shared" si="5"/>
        <v>100</v>
      </c>
      <c r="X37" s="39"/>
      <c r="Y37" s="38" t="e">
        <f t="shared" si="6"/>
        <v>#DIV/0!</v>
      </c>
      <c r="Z37" s="43">
        <f t="shared" si="7"/>
        <v>50</v>
      </c>
      <c r="AA37" s="44">
        <f t="shared" si="8"/>
        <v>98.039215686274503</v>
      </c>
    </row>
    <row r="38" spans="1:27" ht="20.100000000000001" customHeight="1">
      <c r="A38" s="33">
        <v>26</v>
      </c>
      <c r="B38" s="45" t="s">
        <v>26</v>
      </c>
      <c r="C38" s="45" t="s">
        <v>27</v>
      </c>
      <c r="D38" s="34">
        <v>19</v>
      </c>
      <c r="E38" s="34">
        <v>4</v>
      </c>
      <c r="F38" s="34">
        <v>2</v>
      </c>
      <c r="G38" s="34">
        <v>1</v>
      </c>
      <c r="H38" s="34"/>
      <c r="I38" s="34"/>
      <c r="J38" s="35"/>
      <c r="K38" s="36">
        <f t="shared" si="0"/>
        <v>26</v>
      </c>
      <c r="L38" s="34">
        <v>19</v>
      </c>
      <c r="M38" s="42">
        <f t="shared" si="9"/>
        <v>100</v>
      </c>
      <c r="N38" s="34">
        <v>4</v>
      </c>
      <c r="O38" s="37">
        <f t="shared" si="1"/>
        <v>100</v>
      </c>
      <c r="P38" s="34">
        <v>1</v>
      </c>
      <c r="Q38" s="37">
        <f t="shared" si="2"/>
        <v>50</v>
      </c>
      <c r="R38" s="34">
        <v>1</v>
      </c>
      <c r="S38" s="38">
        <f t="shared" si="3"/>
        <v>100</v>
      </c>
      <c r="T38" s="34"/>
      <c r="U38" s="38" t="e">
        <f t="shared" si="4"/>
        <v>#DIV/0!</v>
      </c>
      <c r="V38" s="34"/>
      <c r="W38" s="38" t="e">
        <f t="shared" si="5"/>
        <v>#DIV/0!</v>
      </c>
      <c r="X38" s="39"/>
      <c r="Y38" s="38" t="e">
        <f t="shared" si="6"/>
        <v>#DIV/0!</v>
      </c>
      <c r="Z38" s="43">
        <f t="shared" si="7"/>
        <v>25</v>
      </c>
      <c r="AA38" s="44">
        <f t="shared" si="8"/>
        <v>96.15384615384616</v>
      </c>
    </row>
    <row r="39" spans="1:27" ht="20.100000000000001" customHeight="1">
      <c r="A39" s="33">
        <v>27</v>
      </c>
      <c r="B39" s="45"/>
      <c r="C39" s="45" t="s">
        <v>28</v>
      </c>
      <c r="D39" s="34">
        <v>6</v>
      </c>
      <c r="E39" s="34"/>
      <c r="F39" s="34"/>
      <c r="G39" s="34">
        <v>1</v>
      </c>
      <c r="H39" s="34"/>
      <c r="I39" s="34"/>
      <c r="J39" s="46"/>
      <c r="K39" s="47"/>
      <c r="L39" s="34">
        <v>6</v>
      </c>
      <c r="M39" s="46"/>
      <c r="N39" s="34"/>
      <c r="O39" s="46"/>
      <c r="P39" s="34"/>
      <c r="Q39" s="46"/>
      <c r="R39" s="34">
        <v>1</v>
      </c>
      <c r="S39" s="48"/>
      <c r="T39" s="34"/>
      <c r="U39" s="48"/>
      <c r="V39" s="34"/>
      <c r="W39" s="48"/>
      <c r="X39" s="48"/>
      <c r="Y39" s="48"/>
      <c r="Z39" s="49"/>
      <c r="AA39" s="49"/>
    </row>
    <row r="40" spans="1:27" ht="20.100000000000001" customHeight="1">
      <c r="A40" s="33"/>
      <c r="B40" s="33"/>
      <c r="C40" s="33"/>
      <c r="D40" s="35"/>
      <c r="E40" s="35"/>
      <c r="F40" s="35"/>
      <c r="G40" s="50"/>
      <c r="H40" s="35"/>
      <c r="I40" s="35"/>
      <c r="J40" s="35"/>
      <c r="K40" s="51"/>
      <c r="L40" s="35"/>
      <c r="M40" s="35"/>
      <c r="N40" s="35"/>
      <c r="O40" s="35"/>
      <c r="P40" s="35"/>
      <c r="Q40" s="35"/>
      <c r="R40" s="52"/>
      <c r="S40" s="39"/>
      <c r="T40" s="39"/>
      <c r="U40" s="39"/>
      <c r="V40" s="52"/>
      <c r="W40" s="39"/>
      <c r="X40" s="39"/>
      <c r="Y40" s="39"/>
      <c r="Z40" s="53"/>
      <c r="AA40" s="53"/>
    </row>
    <row r="41" spans="1:27" ht="20.100000000000001" customHeight="1">
      <c r="A41" s="54"/>
      <c r="B41" s="54"/>
      <c r="C41" s="54"/>
      <c r="D41" s="46"/>
      <c r="E41" s="46"/>
      <c r="F41" s="46"/>
      <c r="G41" s="55"/>
      <c r="H41" s="46"/>
      <c r="I41" s="46"/>
      <c r="J41" s="46"/>
      <c r="K41" s="47"/>
      <c r="L41" s="46"/>
      <c r="M41" s="46"/>
      <c r="N41" s="46"/>
      <c r="O41" s="46"/>
      <c r="P41" s="46"/>
      <c r="Q41" s="46"/>
      <c r="R41" s="55"/>
      <c r="S41" s="48"/>
      <c r="T41" s="48"/>
      <c r="U41" s="48"/>
      <c r="V41" s="55"/>
      <c r="W41" s="48"/>
      <c r="X41" s="48"/>
      <c r="Y41" s="48"/>
      <c r="Z41" s="49"/>
      <c r="AA41" s="49"/>
    </row>
    <row r="42" spans="1:27" ht="20.100000000000001" customHeight="1" thickBot="1">
      <c r="A42" s="56" t="s">
        <v>29</v>
      </c>
      <c r="B42" s="57"/>
      <c r="C42" s="58"/>
      <c r="D42" s="59">
        <f t="shared" ref="D42:J42" si="10">SUM(D13:D41)</f>
        <v>669</v>
      </c>
      <c r="E42" s="59">
        <f t="shared" si="10"/>
        <v>108</v>
      </c>
      <c r="F42" s="59">
        <f t="shared" si="10"/>
        <v>58</v>
      </c>
      <c r="G42" s="60">
        <f t="shared" si="10"/>
        <v>39</v>
      </c>
      <c r="H42" s="59">
        <f t="shared" si="10"/>
        <v>2</v>
      </c>
      <c r="I42" s="59">
        <f t="shared" si="10"/>
        <v>3</v>
      </c>
      <c r="J42" s="59">
        <f t="shared" si="10"/>
        <v>3</v>
      </c>
      <c r="K42" s="59">
        <f>SUM(D42:J42)</f>
        <v>882</v>
      </c>
      <c r="L42" s="59">
        <f>SUM(L13:L41)</f>
        <v>459</v>
      </c>
      <c r="M42" s="61">
        <f>L42/D42*100</f>
        <v>68.609865470852014</v>
      </c>
      <c r="N42" s="59">
        <f>SUM(N13:N41)</f>
        <v>76</v>
      </c>
      <c r="O42" s="62">
        <f>N42/E42*100</f>
        <v>70.370370370370367</v>
      </c>
      <c r="P42" s="59">
        <f>SUM(P13:P41)</f>
        <v>38</v>
      </c>
      <c r="Q42" s="63">
        <f>P42/F42*100</f>
        <v>65.517241379310349</v>
      </c>
      <c r="R42" s="60">
        <f>SUM(R13:R41)</f>
        <v>35</v>
      </c>
      <c r="S42" s="64">
        <f>R42/G42*100</f>
        <v>89.743589743589752</v>
      </c>
      <c r="T42" s="59">
        <f>SUM(T13:T41)</f>
        <v>2</v>
      </c>
      <c r="U42" s="64">
        <f>T42/H42*100</f>
        <v>100</v>
      </c>
      <c r="V42" s="60">
        <f>SUM(V13:V41)</f>
        <v>3</v>
      </c>
      <c r="W42" s="64">
        <f>V42/I42*100</f>
        <v>100</v>
      </c>
      <c r="X42" s="59">
        <f>SUM(X13:X41)</f>
        <v>1</v>
      </c>
      <c r="Y42" s="64">
        <f>X42/J42*100</f>
        <v>33.333333333333329</v>
      </c>
      <c r="Z42" s="65">
        <f>SUM(L42,N42,P42,R42,T42,V42,X42)</f>
        <v>614</v>
      </c>
      <c r="AA42" s="66">
        <f>Z42/K42*100</f>
        <v>69.614512471655331</v>
      </c>
    </row>
    <row r="43" spans="1:27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8"/>
      <c r="T43" s="68"/>
      <c r="U43" s="68"/>
      <c r="V43" s="67"/>
      <c r="W43" s="68"/>
      <c r="X43" s="68"/>
      <c r="Y43" s="68"/>
      <c r="Z43" s="68"/>
      <c r="AA43" s="68"/>
    </row>
    <row r="44" spans="1:27">
      <c r="A44" s="69" t="s">
        <v>30</v>
      </c>
      <c r="B44" s="69"/>
      <c r="C44" s="69"/>
      <c r="D44" s="69"/>
      <c r="E44" s="69"/>
      <c r="F44" s="69"/>
      <c r="G44" s="69"/>
    </row>
  </sheetData>
  <mergeCells count="23">
    <mergeCell ref="V10:W10"/>
    <mergeCell ref="X10:Y10"/>
    <mergeCell ref="A44:G44"/>
    <mergeCell ref="K9:K11"/>
    <mergeCell ref="L9:Q9"/>
    <mergeCell ref="R9:U9"/>
    <mergeCell ref="V9:Y9"/>
    <mergeCell ref="Z9:AA10"/>
    <mergeCell ref="L10:M10"/>
    <mergeCell ref="N10:O10"/>
    <mergeCell ref="P10:Q10"/>
    <mergeCell ref="R10:S10"/>
    <mergeCell ref="T10:U10"/>
    <mergeCell ref="A3:AA3"/>
    <mergeCell ref="A7:A11"/>
    <mergeCell ref="B7:B11"/>
    <mergeCell ref="C7:C11"/>
    <mergeCell ref="D7:AA7"/>
    <mergeCell ref="D8:K8"/>
    <mergeCell ref="L8:AA8"/>
    <mergeCell ref="D9:F10"/>
    <mergeCell ref="G9:H10"/>
    <mergeCell ref="I9:J10"/>
  </mergeCells>
  <printOptions horizontalCentered="1"/>
  <pageMargins left="0.97" right="0.9" top="1.1499999999999999" bottom="0.9" header="0" footer="0"/>
  <pageSetup paperSize="9" scale="46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63</vt:lpstr>
      <vt:lpstr>'63'!Print_Area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2019-11-01T03:13:54Z</dcterms:created>
  <dcterms:modified xsi:type="dcterms:W3CDTF">2019-11-01T03:13:58Z</dcterms:modified>
</cp:coreProperties>
</file>