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17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M37" i="1"/>
  <c r="K37"/>
  <c r="I37"/>
  <c r="G37"/>
  <c r="E37"/>
  <c r="F37" s="1"/>
  <c r="D37"/>
  <c r="O36"/>
  <c r="P36" s="1"/>
  <c r="N36"/>
  <c r="L36"/>
  <c r="J36"/>
  <c r="H36"/>
  <c r="F36"/>
  <c r="O35"/>
  <c r="P35" s="1"/>
  <c r="N35"/>
  <c r="L35"/>
  <c r="J35"/>
  <c r="H35"/>
  <c r="F35"/>
  <c r="P34"/>
  <c r="O34"/>
  <c r="N34"/>
  <c r="L34"/>
  <c r="J34"/>
  <c r="H34"/>
  <c r="F34"/>
  <c r="O33"/>
  <c r="P33" s="1"/>
  <c r="N33"/>
  <c r="L33"/>
  <c r="J33"/>
  <c r="H33"/>
  <c r="F33"/>
  <c r="O32"/>
  <c r="P32" s="1"/>
  <c r="N32"/>
  <c r="L32"/>
  <c r="J32"/>
  <c r="H32"/>
  <c r="F32"/>
  <c r="O31"/>
  <c r="P31" s="1"/>
  <c r="N31"/>
  <c r="L31"/>
  <c r="J31"/>
  <c r="H31"/>
  <c r="F31"/>
  <c r="P30"/>
  <c r="O30"/>
  <c r="N30"/>
  <c r="L30"/>
  <c r="J30"/>
  <c r="H30"/>
  <c r="F30"/>
  <c r="O29"/>
  <c r="P29" s="1"/>
  <c r="N29"/>
  <c r="L29"/>
  <c r="J29"/>
  <c r="H29"/>
  <c r="F29"/>
  <c r="A29"/>
  <c r="O28"/>
  <c r="P28" s="1"/>
  <c r="N28"/>
  <c r="L28"/>
  <c r="J28"/>
  <c r="H28"/>
  <c r="F28"/>
  <c r="A28"/>
  <c r="O27"/>
  <c r="P27" s="1"/>
  <c r="N27"/>
  <c r="L27"/>
  <c r="J27"/>
  <c r="H27"/>
  <c r="F27"/>
  <c r="A27"/>
  <c r="O26"/>
  <c r="P26" s="1"/>
  <c r="N26"/>
  <c r="L26"/>
  <c r="J26"/>
  <c r="H26"/>
  <c r="F26"/>
  <c r="A26"/>
  <c r="O25"/>
  <c r="P25" s="1"/>
  <c r="N25"/>
  <c r="L25"/>
  <c r="H25"/>
  <c r="F25"/>
  <c r="A25"/>
  <c r="P24"/>
  <c r="O24"/>
  <c r="N24"/>
  <c r="L24"/>
  <c r="J24"/>
  <c r="H24"/>
  <c r="F24"/>
  <c r="A24"/>
  <c r="P23"/>
  <c r="O23"/>
  <c r="N23"/>
  <c r="L23"/>
  <c r="J23"/>
  <c r="H23"/>
  <c r="F23"/>
  <c r="A23"/>
  <c r="P22"/>
  <c r="O22"/>
  <c r="N22"/>
  <c r="L22"/>
  <c r="J22"/>
  <c r="H22"/>
  <c r="F22"/>
  <c r="A22"/>
  <c r="P21"/>
  <c r="O21"/>
  <c r="N21"/>
  <c r="L21"/>
  <c r="J21"/>
  <c r="H21"/>
  <c r="F21"/>
  <c r="A21"/>
  <c r="P20"/>
  <c r="O20"/>
  <c r="N20"/>
  <c r="L20"/>
  <c r="J20"/>
  <c r="H20"/>
  <c r="F20"/>
  <c r="A20"/>
  <c r="P19"/>
  <c r="O19"/>
  <c r="N19"/>
  <c r="L19"/>
  <c r="J19"/>
  <c r="H19"/>
  <c r="F19"/>
  <c r="A19"/>
  <c r="P18"/>
  <c r="O18"/>
  <c r="N18"/>
  <c r="L18"/>
  <c r="J18"/>
  <c r="H18"/>
  <c r="F18"/>
  <c r="A18"/>
  <c r="P17"/>
  <c r="O17"/>
  <c r="N17"/>
  <c r="L17"/>
  <c r="J17"/>
  <c r="H17"/>
  <c r="F17"/>
  <c r="A17"/>
  <c r="O16"/>
  <c r="P16" s="1"/>
  <c r="N16"/>
  <c r="L16"/>
  <c r="J16"/>
  <c r="H16"/>
  <c r="F16"/>
  <c r="A16"/>
  <c r="O15"/>
  <c r="P15" s="1"/>
  <c r="N15"/>
  <c r="L15"/>
  <c r="H15"/>
  <c r="F15"/>
  <c r="A15"/>
  <c r="O14"/>
  <c r="P14" s="1"/>
  <c r="N14"/>
  <c r="L14"/>
  <c r="J14"/>
  <c r="H14"/>
  <c r="F14"/>
  <c r="A14"/>
  <c r="O13"/>
  <c r="P13" s="1"/>
  <c r="N13"/>
  <c r="L13"/>
  <c r="J13"/>
  <c r="H13"/>
  <c r="F13"/>
  <c r="A13"/>
  <c r="O12"/>
  <c r="P12" s="1"/>
  <c r="N12"/>
  <c r="L12"/>
  <c r="J12"/>
  <c r="H12"/>
  <c r="F12"/>
  <c r="A12"/>
  <c r="O11"/>
  <c r="P11" s="1"/>
  <c r="N11"/>
  <c r="L11"/>
  <c r="J11"/>
  <c r="H11"/>
  <c r="F11"/>
  <c r="A11"/>
  <c r="O10"/>
  <c r="O37" s="1"/>
  <c r="P37" s="1"/>
  <c r="N10"/>
  <c r="L10"/>
  <c r="J10"/>
  <c r="H10"/>
  <c r="F10"/>
  <c r="A10"/>
  <c r="H3"/>
  <c r="G3"/>
  <c r="J37" l="1"/>
  <c r="N37"/>
  <c r="H37"/>
  <c r="L37"/>
  <c r="P10"/>
</calcChain>
</file>

<file path=xl/sharedStrings.xml><?xml version="1.0" encoding="utf-8"?>
<sst xmlns="http://schemas.openxmlformats.org/spreadsheetml/2006/main" count="81" uniqueCount="44">
  <si>
    <t>PERSENTASE CAKUPAN IMUNISASI TT PADA IBU HAMIL MENURUT KECAMATAN DAN PUSKESMAS</t>
  </si>
  <si>
    <t>NO</t>
  </si>
  <si>
    <t>KECAMATAN</t>
  </si>
  <si>
    <t>PUSKESMAS</t>
  </si>
  <si>
    <t>JUMLAH IBU HAMIL</t>
  </si>
  <si>
    <t>IMUNISASI TETANUS TOKSOID PADA IBU HAMIL</t>
  </si>
  <si>
    <t>TT-1</t>
  </si>
  <si>
    <t>TT-2</t>
  </si>
  <si>
    <t>TT-3</t>
  </si>
  <si>
    <t>TT-4</t>
  </si>
  <si>
    <t>TT-5</t>
  </si>
  <si>
    <t>TT2+</t>
  </si>
  <si>
    <t>JUMLAH</t>
  </si>
  <si>
    <t>%</t>
  </si>
  <si>
    <t>Kandangserang</t>
  </si>
  <si>
    <t>Paninggaran</t>
  </si>
  <si>
    <t>Lebakbarang</t>
  </si>
  <si>
    <t>Petungkriono</t>
  </si>
  <si>
    <t>Talun</t>
  </si>
  <si>
    <t>Doro 1</t>
  </si>
  <si>
    <t>Doro 2</t>
  </si>
  <si>
    <t>Karanganyar</t>
  </si>
  <si>
    <t>Kajen 1</t>
  </si>
  <si>
    <t>Kajen 2</t>
  </si>
  <si>
    <t>Kesesi 1</t>
  </si>
  <si>
    <t>Kesesi 2</t>
  </si>
  <si>
    <t>Sragi 1</t>
  </si>
  <si>
    <t>Sragi 2</t>
  </si>
  <si>
    <t>Siwalan</t>
  </si>
  <si>
    <t>Bojong 1</t>
  </si>
  <si>
    <t>Bojong 2</t>
  </si>
  <si>
    <t>Wonopringgo</t>
  </si>
  <si>
    <t>Kedungwuni 1</t>
  </si>
  <si>
    <t>Kedungwuni 2</t>
  </si>
  <si>
    <t>Karangdadap</t>
  </si>
  <si>
    <t>Buaran</t>
  </si>
  <si>
    <t>Tirto 1</t>
  </si>
  <si>
    <t>Tirto 2</t>
  </si>
  <si>
    <t>Wiradesa</t>
  </si>
  <si>
    <t>Wonokerto 1</t>
  </si>
  <si>
    <t>Wonokerto 2</t>
  </si>
  <si>
    <t>JUMLAH (KAB/KOTA)</t>
  </si>
  <si>
    <t>Sumber: Bidang Kesehatan Masyarakat Dinas Kesehatan Kabupaten Pekalongan</t>
  </si>
  <si>
    <t>TAHUN 2017</t>
  </si>
</sst>
</file>

<file path=xl/styles.xml><?xml version="1.0" encoding="utf-8"?>
<styleSheet xmlns="http://schemas.openxmlformats.org/spreadsheetml/2006/main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_);_(@_)"/>
  </numFmts>
  <fonts count="5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2"/>
      <name val="Arial"/>
      <family val="2"/>
    </font>
    <font>
      <sz val="11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Continuous" vertical="center"/>
    </xf>
    <xf numFmtId="0" fontId="2" fillId="0" borderId="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horizontal="centerContinuous" vertical="center"/>
    </xf>
    <xf numFmtId="0" fontId="2" fillId="0" borderId="9" xfId="0" applyFont="1" applyFill="1" applyBorder="1" applyAlignment="1">
      <alignment horizontal="centerContinuous" vertical="center"/>
    </xf>
    <xf numFmtId="0" fontId="2" fillId="0" borderId="10" xfId="0" applyFont="1" applyFill="1" applyBorder="1" applyAlignment="1">
      <alignment horizontal="centerContinuous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164" fontId="2" fillId="0" borderId="12" xfId="1" applyNumberFormat="1" applyFont="1" applyBorder="1" applyAlignment="1">
      <alignment horizontal="center"/>
    </xf>
    <xf numFmtId="37" fontId="2" fillId="0" borderId="12" xfId="2" applyNumberFormat="1" applyFont="1" applyBorder="1" applyAlignment="1">
      <alignment vertical="center"/>
    </xf>
    <xf numFmtId="165" fontId="2" fillId="0" borderId="12" xfId="2" applyNumberFormat="1" applyFont="1" applyBorder="1" applyAlignment="1">
      <alignment vertical="center"/>
    </xf>
    <xf numFmtId="165" fontId="2" fillId="0" borderId="13" xfId="2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164" fontId="2" fillId="0" borderId="2" xfId="1" applyNumberFormat="1" applyFont="1" applyBorder="1" applyAlignment="1">
      <alignment horizontal="center"/>
    </xf>
    <xf numFmtId="37" fontId="2" fillId="0" borderId="2" xfId="2" applyNumberFormat="1" applyFont="1" applyBorder="1" applyAlignment="1">
      <alignment vertical="center"/>
    </xf>
    <xf numFmtId="165" fontId="2" fillId="0" borderId="2" xfId="2" applyNumberFormat="1" applyFont="1" applyBorder="1" applyAlignment="1">
      <alignment vertical="center"/>
    </xf>
    <xf numFmtId="165" fontId="2" fillId="0" borderId="14" xfId="2" applyNumberFormat="1" applyFont="1" applyBorder="1" applyAlignment="1">
      <alignment vertical="center"/>
    </xf>
    <xf numFmtId="164" fontId="2" fillId="2" borderId="2" xfId="1" applyNumberFormat="1" applyFont="1" applyFill="1" applyBorder="1" applyAlignment="1">
      <alignment horizont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164" fontId="2" fillId="0" borderId="11" xfId="1" applyNumberFormat="1" applyFont="1" applyBorder="1" applyAlignment="1">
      <alignment horizontal="center"/>
    </xf>
    <xf numFmtId="37" fontId="2" fillId="0" borderId="11" xfId="2" applyNumberFormat="1" applyFont="1" applyBorder="1" applyAlignment="1">
      <alignment vertical="center"/>
    </xf>
    <xf numFmtId="165" fontId="2" fillId="0" borderId="11" xfId="2" applyNumberFormat="1" applyFont="1" applyBorder="1" applyAlignment="1">
      <alignment vertical="center"/>
    </xf>
    <xf numFmtId="165" fontId="2" fillId="0" borderId="5" xfId="2" applyNumberFormat="1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37" fontId="2" fillId="0" borderId="15" xfId="2" applyNumberFormat="1" applyFont="1" applyBorder="1" applyAlignment="1">
      <alignment vertical="center"/>
    </xf>
    <xf numFmtId="165" fontId="2" fillId="0" borderId="15" xfId="2" applyNumberFormat="1" applyFont="1" applyBorder="1" applyAlignment="1">
      <alignment vertical="center"/>
    </xf>
    <xf numFmtId="165" fontId="2" fillId="0" borderId="17" xfId="2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horizontal="center" vertical="center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AMPIRAN_PROFIL_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8"/>
      <sheetName val="27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</sheetNames>
    <sheetDataSet>
      <sheetData sheetId="0"/>
      <sheetData sheetId="1">
        <row r="5">
          <cell r="E5" t="str">
            <v>KABUPATEN</v>
          </cell>
          <cell r="F5" t="str">
            <v>PEKALONGAN</v>
          </cell>
        </row>
      </sheetData>
      <sheetData sheetId="2"/>
      <sheetData sheetId="3"/>
      <sheetData sheetId="4">
        <row r="11">
          <cell r="A11">
            <v>1</v>
          </cell>
        </row>
        <row r="12">
          <cell r="A12">
            <v>1</v>
          </cell>
        </row>
        <row r="13">
          <cell r="A13">
            <v>2</v>
          </cell>
        </row>
        <row r="14">
          <cell r="A14">
            <v>3</v>
          </cell>
        </row>
        <row r="15">
          <cell r="A15">
            <v>4</v>
          </cell>
        </row>
        <row r="16">
          <cell r="A16">
            <v>5</v>
          </cell>
        </row>
        <row r="17">
          <cell r="A17">
            <v>6</v>
          </cell>
        </row>
        <row r="18">
          <cell r="A18">
            <v>7</v>
          </cell>
        </row>
        <row r="19">
          <cell r="A19">
            <v>8</v>
          </cell>
        </row>
        <row r="20">
          <cell r="A20">
            <v>9</v>
          </cell>
        </row>
        <row r="21">
          <cell r="A21">
            <v>10</v>
          </cell>
        </row>
        <row r="22">
          <cell r="A22">
            <v>11</v>
          </cell>
        </row>
        <row r="23">
          <cell r="A23">
            <v>12</v>
          </cell>
        </row>
        <row r="24">
          <cell r="A24">
            <v>13</v>
          </cell>
        </row>
        <row r="25">
          <cell r="A25">
            <v>14</v>
          </cell>
        </row>
        <row r="26">
          <cell r="A26">
            <v>15</v>
          </cell>
        </row>
        <row r="27">
          <cell r="A27">
            <v>16</v>
          </cell>
        </row>
        <row r="28">
          <cell r="A28">
            <v>17</v>
          </cell>
        </row>
        <row r="29">
          <cell r="A29">
            <v>18</v>
          </cell>
        </row>
        <row r="30">
          <cell r="A30">
            <v>19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42"/>
  <sheetViews>
    <sheetView tabSelected="1" workbookViewId="0">
      <selection activeCell="E14" sqref="E14"/>
    </sheetView>
  </sheetViews>
  <sheetFormatPr defaultRowHeight="15"/>
  <cols>
    <col min="1" max="1" width="5" customWidth="1"/>
    <col min="2" max="3" width="17.28515625" bestFit="1" customWidth="1"/>
    <col min="4" max="4" width="11.140625" customWidth="1"/>
  </cols>
  <sheetData>
    <row r="2" spans="1:16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>
      <c r="A3" s="2"/>
      <c r="B3" s="3"/>
      <c r="C3" s="3"/>
      <c r="D3" s="3"/>
      <c r="E3" s="2"/>
      <c r="F3" s="4"/>
      <c r="G3" s="4" t="str">
        <f>'[1]1'!E5</f>
        <v>KABUPATEN</v>
      </c>
      <c r="H3" s="5" t="str">
        <f>'[1]1'!F5</f>
        <v>PEKALONGAN</v>
      </c>
      <c r="I3" s="2"/>
      <c r="J3" s="2"/>
      <c r="K3" s="6"/>
      <c r="L3" s="6"/>
      <c r="M3" s="6"/>
      <c r="N3" s="6"/>
      <c r="O3" s="6"/>
      <c r="P3" s="6"/>
    </row>
    <row r="4" spans="1:16">
      <c r="A4" s="2"/>
      <c r="B4" s="3"/>
      <c r="C4" s="3"/>
      <c r="D4" s="53" t="s">
        <v>43</v>
      </c>
      <c r="E4" s="53"/>
      <c r="F4" s="53"/>
      <c r="G4" s="53"/>
      <c r="H4" s="53"/>
      <c r="I4" s="53"/>
      <c r="J4" s="53"/>
      <c r="K4" s="53"/>
      <c r="L4" s="6"/>
      <c r="M4" s="6"/>
      <c r="N4" s="6"/>
      <c r="O4" s="6"/>
      <c r="P4" s="6"/>
    </row>
    <row r="5" spans="1:16" ht="15.75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3"/>
    </row>
    <row r="6" spans="1:16">
      <c r="A6" s="8" t="s">
        <v>1</v>
      </c>
      <c r="B6" s="8" t="s">
        <v>2</v>
      </c>
      <c r="C6" s="8" t="s">
        <v>3</v>
      </c>
      <c r="D6" s="9" t="s">
        <v>4</v>
      </c>
      <c r="E6" s="10" t="s">
        <v>5</v>
      </c>
      <c r="F6" s="11"/>
      <c r="G6" s="11"/>
      <c r="H6" s="11"/>
      <c r="I6" s="11"/>
      <c r="J6" s="11"/>
      <c r="K6" s="11"/>
      <c r="L6" s="11"/>
      <c r="M6" s="11"/>
      <c r="N6" s="11"/>
      <c r="O6" s="12"/>
      <c r="P6" s="13"/>
    </row>
    <row r="7" spans="1:16">
      <c r="A7" s="8"/>
      <c r="B7" s="8"/>
      <c r="C7" s="8"/>
      <c r="D7" s="9"/>
      <c r="E7" s="14" t="s">
        <v>6</v>
      </c>
      <c r="F7" s="15"/>
      <c r="G7" s="14" t="s">
        <v>7</v>
      </c>
      <c r="H7" s="15"/>
      <c r="I7" s="14" t="s">
        <v>8</v>
      </c>
      <c r="J7" s="15"/>
      <c r="K7" s="14" t="s">
        <v>9</v>
      </c>
      <c r="L7" s="16"/>
      <c r="M7" s="14" t="s">
        <v>10</v>
      </c>
      <c r="N7" s="16"/>
      <c r="O7" s="17" t="s">
        <v>11</v>
      </c>
      <c r="P7" s="16"/>
    </row>
    <row r="8" spans="1:16">
      <c r="A8" s="18"/>
      <c r="B8" s="18"/>
      <c r="C8" s="18"/>
      <c r="D8" s="19"/>
      <c r="E8" s="20" t="s">
        <v>12</v>
      </c>
      <c r="F8" s="21" t="s">
        <v>13</v>
      </c>
      <c r="G8" s="20" t="s">
        <v>12</v>
      </c>
      <c r="H8" s="21" t="s">
        <v>13</v>
      </c>
      <c r="I8" s="20" t="s">
        <v>12</v>
      </c>
      <c r="J8" s="21" t="s">
        <v>13</v>
      </c>
      <c r="K8" s="20" t="s">
        <v>12</v>
      </c>
      <c r="L8" s="21" t="s">
        <v>13</v>
      </c>
      <c r="M8" s="20" t="s">
        <v>12</v>
      </c>
      <c r="N8" s="21" t="s">
        <v>13</v>
      </c>
      <c r="O8" s="20" t="s">
        <v>12</v>
      </c>
      <c r="P8" s="22" t="s">
        <v>13</v>
      </c>
    </row>
    <row r="9" spans="1:16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  <c r="J9" s="23">
        <v>10</v>
      </c>
      <c r="K9" s="23">
        <v>11</v>
      </c>
      <c r="L9" s="23">
        <v>12</v>
      </c>
      <c r="M9" s="23">
        <v>13</v>
      </c>
      <c r="N9" s="23">
        <v>14</v>
      </c>
      <c r="O9" s="23">
        <v>15</v>
      </c>
      <c r="P9" s="24">
        <v>16</v>
      </c>
    </row>
    <row r="10" spans="1:16" ht="15.75">
      <c r="A10" s="25">
        <f>'[1]4'!A11</f>
        <v>1</v>
      </c>
      <c r="B10" s="26" t="s">
        <v>14</v>
      </c>
      <c r="C10" s="26" t="s">
        <v>14</v>
      </c>
      <c r="D10" s="27">
        <v>587</v>
      </c>
      <c r="E10" s="28">
        <v>225</v>
      </c>
      <c r="F10" s="29">
        <f t="shared" ref="F10:F36" si="0">E10/$D10*100</f>
        <v>38.330494037478708</v>
      </c>
      <c r="G10" s="28">
        <v>231</v>
      </c>
      <c r="H10" s="29">
        <f t="shared" ref="H10:H36" si="1">G10/$D10*100</f>
        <v>39.352640545144801</v>
      </c>
      <c r="I10" s="28">
        <v>170</v>
      </c>
      <c r="J10" s="29">
        <f t="shared" ref="J10:J36" si="2">I10/$D10*100</f>
        <v>28.960817717206133</v>
      </c>
      <c r="K10" s="28">
        <v>107</v>
      </c>
      <c r="L10" s="29">
        <f t="shared" ref="L10:L36" si="3">K10/$D10*100</f>
        <v>18.228279386712096</v>
      </c>
      <c r="M10" s="28">
        <v>47</v>
      </c>
      <c r="N10" s="29">
        <f t="shared" ref="N10:N36" si="4">M10/$D10*100</f>
        <v>8.0068143100511087</v>
      </c>
      <c r="O10" s="28">
        <f>SUM(G10,I10,K10,M10)</f>
        <v>555</v>
      </c>
      <c r="P10" s="30">
        <f t="shared" ref="P10:P36" si="5">O10/$D10*100</f>
        <v>94.548551959114135</v>
      </c>
    </row>
    <row r="11" spans="1:16" ht="15.75">
      <c r="A11" s="31">
        <f>'[1]4'!A12</f>
        <v>1</v>
      </c>
      <c r="B11" s="32" t="s">
        <v>15</v>
      </c>
      <c r="C11" s="32" t="s">
        <v>15</v>
      </c>
      <c r="D11" s="33">
        <v>716</v>
      </c>
      <c r="E11" s="34">
        <v>266</v>
      </c>
      <c r="F11" s="35">
        <f t="shared" si="0"/>
        <v>37.150837988826815</v>
      </c>
      <c r="G11" s="34">
        <v>247</v>
      </c>
      <c r="H11" s="35">
        <f t="shared" si="1"/>
        <v>34.497206703910614</v>
      </c>
      <c r="I11" s="34">
        <v>228</v>
      </c>
      <c r="J11" s="35">
        <f t="shared" si="2"/>
        <v>31.843575418994412</v>
      </c>
      <c r="K11" s="34">
        <v>112</v>
      </c>
      <c r="L11" s="35">
        <f t="shared" si="3"/>
        <v>15.64245810055866</v>
      </c>
      <c r="M11" s="34">
        <v>64</v>
      </c>
      <c r="N11" s="35">
        <f t="shared" si="4"/>
        <v>8.938547486033519</v>
      </c>
      <c r="O11" s="34">
        <f t="shared" ref="O11:O36" si="6">SUM(G11,I11,K11,M11)</f>
        <v>651</v>
      </c>
      <c r="P11" s="36">
        <f>O11/$D11*100</f>
        <v>90.92178770949721</v>
      </c>
    </row>
    <row r="12" spans="1:16" ht="15.75">
      <c r="A12" s="31">
        <f>'[1]4'!A13</f>
        <v>2</v>
      </c>
      <c r="B12" s="32" t="s">
        <v>16</v>
      </c>
      <c r="C12" s="32" t="s">
        <v>16</v>
      </c>
      <c r="D12" s="33">
        <v>206</v>
      </c>
      <c r="E12" s="34">
        <v>90</v>
      </c>
      <c r="F12" s="35">
        <f t="shared" si="0"/>
        <v>43.689320388349515</v>
      </c>
      <c r="G12" s="34">
        <v>97</v>
      </c>
      <c r="H12" s="35">
        <f t="shared" si="1"/>
        <v>47.087378640776699</v>
      </c>
      <c r="I12" s="34">
        <v>25</v>
      </c>
      <c r="J12" s="35">
        <f t="shared" si="2"/>
        <v>12.135922330097088</v>
      </c>
      <c r="K12" s="34">
        <v>22</v>
      </c>
      <c r="L12" s="35">
        <f t="shared" si="3"/>
        <v>10.679611650485436</v>
      </c>
      <c r="M12" s="34">
        <v>24</v>
      </c>
      <c r="N12" s="35">
        <f t="shared" si="4"/>
        <v>11.650485436893204</v>
      </c>
      <c r="O12" s="34">
        <f t="shared" si="6"/>
        <v>168</v>
      </c>
      <c r="P12" s="36">
        <f t="shared" si="5"/>
        <v>81.553398058252426</v>
      </c>
    </row>
    <row r="13" spans="1:16" ht="15.75">
      <c r="A13" s="31">
        <f>'[1]4'!A14</f>
        <v>3</v>
      </c>
      <c r="B13" s="32" t="s">
        <v>17</v>
      </c>
      <c r="C13" s="32" t="s">
        <v>17</v>
      </c>
      <c r="D13" s="33">
        <v>215</v>
      </c>
      <c r="E13" s="34">
        <v>28</v>
      </c>
      <c r="F13" s="35">
        <f t="shared" si="0"/>
        <v>13.023255813953488</v>
      </c>
      <c r="G13" s="34">
        <v>63</v>
      </c>
      <c r="H13" s="35">
        <f t="shared" si="1"/>
        <v>29.302325581395351</v>
      </c>
      <c r="I13" s="34">
        <v>36</v>
      </c>
      <c r="J13" s="35">
        <f t="shared" si="2"/>
        <v>16.744186046511629</v>
      </c>
      <c r="K13" s="34">
        <v>24</v>
      </c>
      <c r="L13" s="35">
        <f t="shared" si="3"/>
        <v>11.162790697674419</v>
      </c>
      <c r="M13" s="34">
        <v>5</v>
      </c>
      <c r="N13" s="35">
        <f>M13/$D13*100</f>
        <v>2.3255813953488373</v>
      </c>
      <c r="O13" s="34">
        <f>SUM(G13,I13,K13,M13)</f>
        <v>128</v>
      </c>
      <c r="P13" s="36">
        <f t="shared" si="5"/>
        <v>59.534883720930232</v>
      </c>
    </row>
    <row r="14" spans="1:16" ht="15.75">
      <c r="A14" s="31">
        <f>'[1]4'!A15</f>
        <v>4</v>
      </c>
      <c r="B14" s="32" t="s">
        <v>18</v>
      </c>
      <c r="C14" s="32" t="s">
        <v>18</v>
      </c>
      <c r="D14" s="33">
        <v>545</v>
      </c>
      <c r="E14" s="34">
        <v>284</v>
      </c>
      <c r="F14" s="35">
        <f t="shared" si="0"/>
        <v>52.11009174311927</v>
      </c>
      <c r="G14" s="34">
        <v>240</v>
      </c>
      <c r="H14" s="35">
        <f t="shared" si="1"/>
        <v>44.036697247706428</v>
      </c>
      <c r="I14" s="34">
        <v>136</v>
      </c>
      <c r="J14" s="35">
        <f t="shared" si="2"/>
        <v>24.954128440366972</v>
      </c>
      <c r="K14" s="34">
        <v>53</v>
      </c>
      <c r="L14" s="35">
        <f t="shared" si="3"/>
        <v>9.7247706422018361</v>
      </c>
      <c r="M14" s="34">
        <v>2</v>
      </c>
      <c r="N14" s="35">
        <f t="shared" si="4"/>
        <v>0.3669724770642202</v>
      </c>
      <c r="O14" s="34">
        <f t="shared" si="6"/>
        <v>431</v>
      </c>
      <c r="P14" s="36">
        <f t="shared" si="5"/>
        <v>79.082568807339442</v>
      </c>
    </row>
    <row r="15" spans="1:16" ht="15.75">
      <c r="A15" s="31">
        <f>'[1]4'!A16</f>
        <v>5</v>
      </c>
      <c r="B15" s="32" t="s">
        <v>19</v>
      </c>
      <c r="C15" s="32" t="s">
        <v>19</v>
      </c>
      <c r="D15" s="33">
        <v>540</v>
      </c>
      <c r="E15" s="34">
        <v>248</v>
      </c>
      <c r="F15" s="35">
        <f t="shared" si="0"/>
        <v>45.925925925925924</v>
      </c>
      <c r="G15" s="34">
        <v>248</v>
      </c>
      <c r="H15" s="35">
        <f t="shared" si="1"/>
        <v>45.925925925925924</v>
      </c>
      <c r="I15" s="34">
        <v>211</v>
      </c>
      <c r="J15" s="35">
        <v>0</v>
      </c>
      <c r="K15" s="34">
        <v>126</v>
      </c>
      <c r="L15" s="35">
        <f t="shared" si="3"/>
        <v>23.333333333333332</v>
      </c>
      <c r="M15" s="34">
        <v>92</v>
      </c>
      <c r="N15" s="35">
        <f t="shared" si="4"/>
        <v>17.037037037037038</v>
      </c>
      <c r="O15" s="34">
        <f t="shared" si="6"/>
        <v>677</v>
      </c>
      <c r="P15" s="36">
        <f t="shared" si="5"/>
        <v>125.37037037037038</v>
      </c>
    </row>
    <row r="16" spans="1:16" ht="15.75">
      <c r="A16" s="31">
        <f>'[1]4'!A17</f>
        <v>6</v>
      </c>
      <c r="B16" s="32" t="s">
        <v>20</v>
      </c>
      <c r="C16" s="32" t="s">
        <v>20</v>
      </c>
      <c r="D16" s="33">
        <v>267</v>
      </c>
      <c r="E16" s="34">
        <v>51</v>
      </c>
      <c r="F16" s="35">
        <f t="shared" si="0"/>
        <v>19.101123595505616</v>
      </c>
      <c r="G16" s="34">
        <v>73</v>
      </c>
      <c r="H16" s="35">
        <f t="shared" si="1"/>
        <v>27.340823970037455</v>
      </c>
      <c r="I16" s="34">
        <v>42</v>
      </c>
      <c r="J16" s="35">
        <f t="shared" si="2"/>
        <v>15.730337078651685</v>
      </c>
      <c r="K16" s="34">
        <v>1</v>
      </c>
      <c r="L16" s="35">
        <f>K16/$D16*100</f>
        <v>0.37453183520599254</v>
      </c>
      <c r="M16" s="34">
        <v>0</v>
      </c>
      <c r="N16" s="35">
        <f t="shared" si="4"/>
        <v>0</v>
      </c>
      <c r="O16" s="34">
        <f t="shared" si="6"/>
        <v>116</v>
      </c>
      <c r="P16" s="36">
        <f t="shared" si="5"/>
        <v>43.445692883895134</v>
      </c>
    </row>
    <row r="17" spans="1:16" ht="15.75">
      <c r="A17" s="31">
        <f>'[1]4'!A18</f>
        <v>7</v>
      </c>
      <c r="B17" s="32" t="s">
        <v>21</v>
      </c>
      <c r="C17" s="32" t="s">
        <v>21</v>
      </c>
      <c r="D17" s="33">
        <v>782</v>
      </c>
      <c r="E17" s="34">
        <v>339</v>
      </c>
      <c r="F17" s="35">
        <f t="shared" si="0"/>
        <v>43.350383631713555</v>
      </c>
      <c r="G17" s="34">
        <v>329</v>
      </c>
      <c r="H17" s="35">
        <f t="shared" si="1"/>
        <v>42.071611253196934</v>
      </c>
      <c r="I17" s="34">
        <v>81</v>
      </c>
      <c r="J17" s="35">
        <f t="shared" si="2"/>
        <v>10.358056265984656</v>
      </c>
      <c r="K17" s="34">
        <v>58</v>
      </c>
      <c r="L17" s="35">
        <f t="shared" si="3"/>
        <v>7.4168797953964196</v>
      </c>
      <c r="M17" s="34">
        <v>27</v>
      </c>
      <c r="N17" s="35">
        <f t="shared" si="4"/>
        <v>3.4526854219948846</v>
      </c>
      <c r="O17" s="34">
        <f t="shared" si="6"/>
        <v>495</v>
      </c>
      <c r="P17" s="36">
        <f t="shared" si="5"/>
        <v>63.299232736572883</v>
      </c>
    </row>
    <row r="18" spans="1:16" ht="15.75">
      <c r="A18" s="31">
        <f>'[1]4'!A19</f>
        <v>8</v>
      </c>
      <c r="B18" s="32" t="s">
        <v>22</v>
      </c>
      <c r="C18" s="32" t="s">
        <v>22</v>
      </c>
      <c r="D18" s="33">
        <v>593</v>
      </c>
      <c r="E18" s="34">
        <v>160</v>
      </c>
      <c r="F18" s="35">
        <f t="shared" si="0"/>
        <v>26.981450252951095</v>
      </c>
      <c r="G18" s="34">
        <v>137</v>
      </c>
      <c r="H18" s="35">
        <f t="shared" si="1"/>
        <v>23.102866779089375</v>
      </c>
      <c r="I18" s="34">
        <v>79</v>
      </c>
      <c r="J18" s="35">
        <f t="shared" si="2"/>
        <v>13.322091062394604</v>
      </c>
      <c r="K18" s="34">
        <v>33</v>
      </c>
      <c r="L18" s="35">
        <f t="shared" si="3"/>
        <v>5.5649241146711637</v>
      </c>
      <c r="M18" s="34">
        <v>17</v>
      </c>
      <c r="N18" s="35">
        <f t="shared" si="4"/>
        <v>2.8667790893760539</v>
      </c>
      <c r="O18" s="34">
        <f t="shared" si="6"/>
        <v>266</v>
      </c>
      <c r="P18" s="36">
        <f t="shared" si="5"/>
        <v>44.856661045531197</v>
      </c>
    </row>
    <row r="19" spans="1:16" ht="15.75">
      <c r="A19" s="31">
        <f>'[1]4'!A20</f>
        <v>9</v>
      </c>
      <c r="B19" s="32" t="s">
        <v>23</v>
      </c>
      <c r="C19" s="32" t="s">
        <v>23</v>
      </c>
      <c r="D19" s="33">
        <v>546</v>
      </c>
      <c r="E19" s="34">
        <v>81</v>
      </c>
      <c r="F19" s="35">
        <f t="shared" si="0"/>
        <v>14.835164835164836</v>
      </c>
      <c r="G19" s="34">
        <v>114</v>
      </c>
      <c r="H19" s="35">
        <f t="shared" si="1"/>
        <v>20.87912087912088</v>
      </c>
      <c r="I19" s="34">
        <v>78</v>
      </c>
      <c r="J19" s="35">
        <f t="shared" si="2"/>
        <v>14.285714285714285</v>
      </c>
      <c r="K19" s="34">
        <v>41</v>
      </c>
      <c r="L19" s="35">
        <f t="shared" si="3"/>
        <v>7.5091575091575091</v>
      </c>
      <c r="M19" s="34">
        <v>22</v>
      </c>
      <c r="N19" s="35">
        <f t="shared" si="4"/>
        <v>4.0293040293040292</v>
      </c>
      <c r="O19" s="34">
        <f t="shared" si="6"/>
        <v>255</v>
      </c>
      <c r="P19" s="36">
        <f t="shared" si="5"/>
        <v>46.703296703296701</v>
      </c>
    </row>
    <row r="20" spans="1:16" ht="15.75">
      <c r="A20" s="31">
        <f>'[1]4'!A21</f>
        <v>10</v>
      </c>
      <c r="B20" s="32" t="s">
        <v>24</v>
      </c>
      <c r="C20" s="32" t="s">
        <v>24</v>
      </c>
      <c r="D20" s="33">
        <v>692</v>
      </c>
      <c r="E20" s="34">
        <v>109</v>
      </c>
      <c r="F20" s="35">
        <f t="shared" si="0"/>
        <v>15.751445086705202</v>
      </c>
      <c r="G20" s="34">
        <v>273</v>
      </c>
      <c r="H20" s="35">
        <f t="shared" si="1"/>
        <v>39.450867052023121</v>
      </c>
      <c r="I20" s="34">
        <v>227</v>
      </c>
      <c r="J20" s="35">
        <f>I20/$D20*100</f>
        <v>32.803468208092482</v>
      </c>
      <c r="K20" s="34">
        <v>123</v>
      </c>
      <c r="L20" s="35">
        <f t="shared" si="3"/>
        <v>17.77456647398844</v>
      </c>
      <c r="M20" s="34">
        <v>36</v>
      </c>
      <c r="N20" s="35">
        <f t="shared" si="4"/>
        <v>5.202312138728324</v>
      </c>
      <c r="O20" s="34">
        <f t="shared" si="6"/>
        <v>659</v>
      </c>
      <c r="P20" s="36">
        <f t="shared" si="5"/>
        <v>95.23121387283237</v>
      </c>
    </row>
    <row r="21" spans="1:16" ht="15.75">
      <c r="A21" s="31">
        <f>'[1]4'!A22</f>
        <v>11</v>
      </c>
      <c r="B21" s="32" t="s">
        <v>25</v>
      </c>
      <c r="C21" s="32" t="s">
        <v>25</v>
      </c>
      <c r="D21" s="33">
        <v>535</v>
      </c>
      <c r="E21" s="34">
        <v>167</v>
      </c>
      <c r="F21" s="35">
        <f t="shared" si="0"/>
        <v>31.21495327102804</v>
      </c>
      <c r="G21" s="34">
        <v>145</v>
      </c>
      <c r="H21" s="35">
        <f t="shared" si="1"/>
        <v>27.102803738317753</v>
      </c>
      <c r="I21" s="34">
        <v>171</v>
      </c>
      <c r="J21" s="35">
        <f t="shared" si="2"/>
        <v>31.962616822429908</v>
      </c>
      <c r="K21" s="34">
        <v>81</v>
      </c>
      <c r="L21" s="35">
        <f t="shared" si="3"/>
        <v>15.140186915887851</v>
      </c>
      <c r="M21" s="34">
        <v>28</v>
      </c>
      <c r="N21" s="35">
        <f t="shared" si="4"/>
        <v>5.2336448598130847</v>
      </c>
      <c r="O21" s="34">
        <f t="shared" si="6"/>
        <v>425</v>
      </c>
      <c r="P21" s="36">
        <f t="shared" si="5"/>
        <v>79.43925233644859</v>
      </c>
    </row>
    <row r="22" spans="1:16" ht="15.75">
      <c r="A22" s="31">
        <f>'[1]4'!A23</f>
        <v>12</v>
      </c>
      <c r="B22" s="32" t="s">
        <v>26</v>
      </c>
      <c r="C22" s="32" t="s">
        <v>26</v>
      </c>
      <c r="D22" s="33">
        <v>472</v>
      </c>
      <c r="E22" s="34">
        <v>165</v>
      </c>
      <c r="F22" s="35">
        <f>E22/$D22*100</f>
        <v>34.957627118644069</v>
      </c>
      <c r="G22" s="34">
        <v>161</v>
      </c>
      <c r="H22" s="35">
        <f t="shared" si="1"/>
        <v>34.110169491525419</v>
      </c>
      <c r="I22" s="34">
        <v>112</v>
      </c>
      <c r="J22" s="35">
        <f t="shared" si="2"/>
        <v>23.728813559322035</v>
      </c>
      <c r="K22" s="34">
        <v>87</v>
      </c>
      <c r="L22" s="35">
        <f t="shared" si="3"/>
        <v>18.432203389830509</v>
      </c>
      <c r="M22" s="34">
        <v>56</v>
      </c>
      <c r="N22" s="35">
        <f t="shared" si="4"/>
        <v>11.864406779661017</v>
      </c>
      <c r="O22" s="34">
        <f t="shared" si="6"/>
        <v>416</v>
      </c>
      <c r="P22" s="36">
        <f t="shared" si="5"/>
        <v>88.135593220338976</v>
      </c>
    </row>
    <row r="23" spans="1:16" ht="15.75">
      <c r="A23" s="31">
        <f>'[1]4'!A24</f>
        <v>13</v>
      </c>
      <c r="B23" s="32" t="s">
        <v>27</v>
      </c>
      <c r="C23" s="32" t="s">
        <v>27</v>
      </c>
      <c r="D23" s="33">
        <v>703</v>
      </c>
      <c r="E23" s="34">
        <v>292</v>
      </c>
      <c r="F23" s="35">
        <f t="shared" si="0"/>
        <v>41.536273115220482</v>
      </c>
      <c r="G23" s="34">
        <v>198</v>
      </c>
      <c r="H23" s="35">
        <f t="shared" si="1"/>
        <v>28.165007112375534</v>
      </c>
      <c r="I23" s="34">
        <v>125</v>
      </c>
      <c r="J23" s="35">
        <f t="shared" si="2"/>
        <v>17.78093883357041</v>
      </c>
      <c r="K23" s="34">
        <v>90</v>
      </c>
      <c r="L23" s="35">
        <f t="shared" si="3"/>
        <v>12.802275960170698</v>
      </c>
      <c r="M23" s="34">
        <v>41</v>
      </c>
      <c r="N23" s="35">
        <f t="shared" si="4"/>
        <v>5.8321479374110954</v>
      </c>
      <c r="O23" s="34">
        <f t="shared" si="6"/>
        <v>454</v>
      </c>
      <c r="P23" s="36">
        <f t="shared" si="5"/>
        <v>64.580369843527734</v>
      </c>
    </row>
    <row r="24" spans="1:16" ht="15.75">
      <c r="A24" s="31">
        <f>'[1]4'!A25</f>
        <v>14</v>
      </c>
      <c r="B24" s="32" t="s">
        <v>28</v>
      </c>
      <c r="C24" s="32" t="s">
        <v>28</v>
      </c>
      <c r="D24" s="33">
        <v>656</v>
      </c>
      <c r="E24" s="34">
        <v>363</v>
      </c>
      <c r="F24" s="35">
        <f t="shared" si="0"/>
        <v>55.335365853658537</v>
      </c>
      <c r="G24" s="34">
        <v>178</v>
      </c>
      <c r="H24" s="35">
        <f t="shared" si="1"/>
        <v>27.134146341463417</v>
      </c>
      <c r="I24" s="34">
        <v>109</v>
      </c>
      <c r="J24" s="35">
        <f t="shared" si="2"/>
        <v>16.615853658536587</v>
      </c>
      <c r="K24" s="34">
        <v>50</v>
      </c>
      <c r="L24" s="35">
        <f t="shared" si="3"/>
        <v>7.6219512195121952</v>
      </c>
      <c r="M24" s="34">
        <v>30</v>
      </c>
      <c r="N24" s="35">
        <f t="shared" si="4"/>
        <v>4.5731707317073171</v>
      </c>
      <c r="O24" s="34">
        <f t="shared" si="6"/>
        <v>367</v>
      </c>
      <c r="P24" s="36">
        <f t="shared" si="5"/>
        <v>55.945121951219512</v>
      </c>
    </row>
    <row r="25" spans="1:16" ht="15.75">
      <c r="A25" s="31">
        <f>'[1]4'!A26</f>
        <v>15</v>
      </c>
      <c r="B25" s="32" t="s">
        <v>29</v>
      </c>
      <c r="C25" s="32" t="s">
        <v>29</v>
      </c>
      <c r="D25" s="33">
        <v>886</v>
      </c>
      <c r="E25" s="34"/>
      <c r="F25" s="35">
        <f t="shared" si="0"/>
        <v>0</v>
      </c>
      <c r="G25" s="34">
        <v>0</v>
      </c>
      <c r="H25" s="35">
        <f t="shared" si="1"/>
        <v>0</v>
      </c>
      <c r="I25" s="34">
        <v>0</v>
      </c>
      <c r="J25" s="35">
        <v>0</v>
      </c>
      <c r="K25" s="34">
        <v>0</v>
      </c>
      <c r="L25" s="35">
        <f t="shared" si="3"/>
        <v>0</v>
      </c>
      <c r="M25" s="34">
        <v>0</v>
      </c>
      <c r="N25" s="35">
        <f t="shared" si="4"/>
        <v>0</v>
      </c>
      <c r="O25" s="34">
        <f t="shared" si="6"/>
        <v>0</v>
      </c>
      <c r="P25" s="36">
        <f t="shared" si="5"/>
        <v>0</v>
      </c>
    </row>
    <row r="26" spans="1:16" ht="15.75">
      <c r="A26" s="31">
        <f>'[1]4'!A27</f>
        <v>16</v>
      </c>
      <c r="B26" s="32" t="s">
        <v>30</v>
      </c>
      <c r="C26" s="32" t="s">
        <v>30</v>
      </c>
      <c r="D26" s="33">
        <v>566</v>
      </c>
      <c r="E26" s="34">
        <v>26</v>
      </c>
      <c r="F26" s="35">
        <f t="shared" si="0"/>
        <v>4.5936395759717312</v>
      </c>
      <c r="G26" s="34">
        <v>102</v>
      </c>
      <c r="H26" s="35">
        <f>G26/$D26*100</f>
        <v>18.021201413427562</v>
      </c>
      <c r="I26" s="34">
        <v>99</v>
      </c>
      <c r="J26" s="35">
        <f t="shared" si="2"/>
        <v>17.491166077738516</v>
      </c>
      <c r="K26" s="34">
        <v>43</v>
      </c>
      <c r="L26" s="35">
        <f t="shared" si="3"/>
        <v>7.5971731448763249</v>
      </c>
      <c r="M26" s="34">
        <v>11</v>
      </c>
      <c r="N26" s="35">
        <f t="shared" si="4"/>
        <v>1.9434628975265018</v>
      </c>
      <c r="O26" s="34">
        <f t="shared" si="6"/>
        <v>255</v>
      </c>
      <c r="P26" s="36">
        <f t="shared" si="5"/>
        <v>45.053003533568905</v>
      </c>
    </row>
    <row r="27" spans="1:16" ht="15.75">
      <c r="A27" s="31">
        <f>'[1]4'!A28</f>
        <v>17</v>
      </c>
      <c r="B27" s="32" t="s">
        <v>31</v>
      </c>
      <c r="C27" s="32" t="s">
        <v>31</v>
      </c>
      <c r="D27" s="33">
        <v>858</v>
      </c>
      <c r="E27" s="34">
        <v>235</v>
      </c>
      <c r="F27" s="35">
        <f t="shared" si="0"/>
        <v>27.389277389277389</v>
      </c>
      <c r="G27" s="34">
        <v>284</v>
      </c>
      <c r="H27" s="35">
        <f t="shared" si="1"/>
        <v>33.100233100233098</v>
      </c>
      <c r="I27" s="34">
        <v>89</v>
      </c>
      <c r="J27" s="35">
        <f t="shared" si="2"/>
        <v>10.372960372960373</v>
      </c>
      <c r="K27" s="34">
        <v>34</v>
      </c>
      <c r="L27" s="35">
        <f t="shared" si="3"/>
        <v>3.9627039627039626</v>
      </c>
      <c r="M27" s="34">
        <v>15</v>
      </c>
      <c r="N27" s="35">
        <f t="shared" si="4"/>
        <v>1.7482517482517483</v>
      </c>
      <c r="O27" s="34">
        <f t="shared" si="6"/>
        <v>422</v>
      </c>
      <c r="P27" s="36">
        <f t="shared" si="5"/>
        <v>49.184149184149184</v>
      </c>
    </row>
    <row r="28" spans="1:16" ht="15.75">
      <c r="A28" s="31">
        <f>'[1]4'!A29</f>
        <v>18</v>
      </c>
      <c r="B28" s="32" t="s">
        <v>32</v>
      </c>
      <c r="C28" s="32" t="s">
        <v>32</v>
      </c>
      <c r="D28" s="33">
        <v>926</v>
      </c>
      <c r="E28" s="34">
        <v>245</v>
      </c>
      <c r="F28" s="35">
        <f t="shared" si="0"/>
        <v>26.457883369330453</v>
      </c>
      <c r="G28" s="34">
        <v>152</v>
      </c>
      <c r="H28" s="35">
        <f t="shared" si="1"/>
        <v>16.414686825053995</v>
      </c>
      <c r="I28" s="34">
        <v>56</v>
      </c>
      <c r="J28" s="35">
        <f t="shared" si="2"/>
        <v>6.0475161987041037</v>
      </c>
      <c r="K28" s="34">
        <v>30</v>
      </c>
      <c r="L28" s="35">
        <f t="shared" si="3"/>
        <v>3.2397408207343417</v>
      </c>
      <c r="M28" s="34">
        <v>21</v>
      </c>
      <c r="N28" s="35">
        <f t="shared" si="4"/>
        <v>2.2678185745140391</v>
      </c>
      <c r="O28" s="34">
        <f t="shared" si="6"/>
        <v>259</v>
      </c>
      <c r="P28" s="36">
        <f t="shared" si="5"/>
        <v>27.969762419006479</v>
      </c>
    </row>
    <row r="29" spans="1:16" ht="15.75">
      <c r="A29" s="31">
        <f>'[1]4'!A30</f>
        <v>19</v>
      </c>
      <c r="B29" s="32" t="s">
        <v>33</v>
      </c>
      <c r="C29" s="32" t="s">
        <v>33</v>
      </c>
      <c r="D29" s="33">
        <v>930</v>
      </c>
      <c r="E29" s="34">
        <v>183</v>
      </c>
      <c r="F29" s="35">
        <f t="shared" si="0"/>
        <v>19.677419354838712</v>
      </c>
      <c r="G29" s="34">
        <v>241</v>
      </c>
      <c r="H29" s="35">
        <f t="shared" si="1"/>
        <v>25.913978494623656</v>
      </c>
      <c r="I29" s="34">
        <v>175</v>
      </c>
      <c r="J29" s="35">
        <f t="shared" si="2"/>
        <v>18.817204301075268</v>
      </c>
      <c r="K29" s="34">
        <v>142</v>
      </c>
      <c r="L29" s="35">
        <f t="shared" si="3"/>
        <v>15.268817204301074</v>
      </c>
      <c r="M29" s="34">
        <v>86</v>
      </c>
      <c r="N29" s="35">
        <f t="shared" si="4"/>
        <v>9.2473118279569881</v>
      </c>
      <c r="O29" s="34">
        <f t="shared" si="6"/>
        <v>644</v>
      </c>
      <c r="P29" s="36">
        <f t="shared" si="5"/>
        <v>69.247311827956992</v>
      </c>
    </row>
    <row r="30" spans="1:16" ht="15.75">
      <c r="A30" s="31">
        <v>21</v>
      </c>
      <c r="B30" s="32" t="s">
        <v>34</v>
      </c>
      <c r="C30" s="32" t="s">
        <v>34</v>
      </c>
      <c r="D30" s="33">
        <v>813</v>
      </c>
      <c r="E30" s="34">
        <v>540</v>
      </c>
      <c r="F30" s="35">
        <f t="shared" si="0"/>
        <v>66.420664206642073</v>
      </c>
      <c r="G30" s="34">
        <v>517</v>
      </c>
      <c r="H30" s="35">
        <f t="shared" si="1"/>
        <v>63.591635916359166</v>
      </c>
      <c r="I30" s="34">
        <v>52</v>
      </c>
      <c r="J30" s="35">
        <f t="shared" si="2"/>
        <v>6.3960639606396059</v>
      </c>
      <c r="K30" s="34">
        <v>18</v>
      </c>
      <c r="L30" s="35">
        <f t="shared" si="3"/>
        <v>2.214022140221402</v>
      </c>
      <c r="M30" s="34">
        <v>9</v>
      </c>
      <c r="N30" s="35">
        <f t="shared" si="4"/>
        <v>1.107011070110701</v>
      </c>
      <c r="O30" s="34">
        <f t="shared" si="6"/>
        <v>596</v>
      </c>
      <c r="P30" s="36">
        <f t="shared" si="5"/>
        <v>73.308733087330864</v>
      </c>
    </row>
    <row r="31" spans="1:16" ht="15.75">
      <c r="A31" s="31">
        <v>22</v>
      </c>
      <c r="B31" s="32" t="s">
        <v>35</v>
      </c>
      <c r="C31" s="32" t="s">
        <v>35</v>
      </c>
      <c r="D31" s="33">
        <v>1005</v>
      </c>
      <c r="E31" s="34">
        <v>426</v>
      </c>
      <c r="F31" s="35">
        <f t="shared" si="0"/>
        <v>42.388059701492537</v>
      </c>
      <c r="G31" s="34">
        <v>448</v>
      </c>
      <c r="H31" s="35">
        <f t="shared" si="1"/>
        <v>44.5771144278607</v>
      </c>
      <c r="I31" s="34">
        <v>245</v>
      </c>
      <c r="J31" s="35">
        <f t="shared" si="2"/>
        <v>24.378109452736318</v>
      </c>
      <c r="K31" s="34">
        <v>149</v>
      </c>
      <c r="L31" s="35">
        <f t="shared" si="3"/>
        <v>14.82587064676617</v>
      </c>
      <c r="M31" s="34">
        <v>91</v>
      </c>
      <c r="N31" s="35">
        <f t="shared" si="4"/>
        <v>9.0547263681592032</v>
      </c>
      <c r="O31" s="34">
        <f t="shared" si="6"/>
        <v>933</v>
      </c>
      <c r="P31" s="36">
        <f t="shared" si="5"/>
        <v>92.835820895522389</v>
      </c>
    </row>
    <row r="32" spans="1:16" ht="15.75">
      <c r="A32" s="31">
        <v>23</v>
      </c>
      <c r="B32" s="32" t="s">
        <v>36</v>
      </c>
      <c r="C32" s="32" t="s">
        <v>36</v>
      </c>
      <c r="D32" s="37">
        <v>987</v>
      </c>
      <c r="E32" s="34">
        <v>127</v>
      </c>
      <c r="F32" s="35">
        <f t="shared" si="0"/>
        <v>12.867274569402229</v>
      </c>
      <c r="G32" s="34">
        <v>175</v>
      </c>
      <c r="H32" s="35">
        <f t="shared" si="1"/>
        <v>17.730496453900709</v>
      </c>
      <c r="I32" s="34">
        <v>240</v>
      </c>
      <c r="J32" s="35">
        <f t="shared" si="2"/>
        <v>24.316109422492403</v>
      </c>
      <c r="K32" s="34">
        <v>392</v>
      </c>
      <c r="L32" s="35">
        <f t="shared" si="3"/>
        <v>39.716312056737593</v>
      </c>
      <c r="M32" s="34">
        <v>276</v>
      </c>
      <c r="N32" s="35">
        <f t="shared" si="4"/>
        <v>27.96352583586626</v>
      </c>
      <c r="O32" s="34">
        <f t="shared" si="6"/>
        <v>1083</v>
      </c>
      <c r="P32" s="36">
        <f t="shared" si="5"/>
        <v>109.72644376899696</v>
      </c>
    </row>
    <row r="33" spans="1:16" ht="15.75">
      <c r="A33" s="31">
        <v>24</v>
      </c>
      <c r="B33" s="32" t="s">
        <v>37</v>
      </c>
      <c r="C33" s="32" t="s">
        <v>37</v>
      </c>
      <c r="D33" s="33">
        <v>339</v>
      </c>
      <c r="E33" s="34">
        <v>176</v>
      </c>
      <c r="F33" s="35">
        <f t="shared" si="0"/>
        <v>51.91740412979351</v>
      </c>
      <c r="G33" s="34">
        <v>188</v>
      </c>
      <c r="H33" s="35">
        <f t="shared" si="1"/>
        <v>55.45722713864307</v>
      </c>
      <c r="I33" s="34">
        <v>78</v>
      </c>
      <c r="J33" s="35">
        <f t="shared" si="2"/>
        <v>23.008849557522122</v>
      </c>
      <c r="K33" s="34">
        <v>12</v>
      </c>
      <c r="L33" s="35">
        <f t="shared" si="3"/>
        <v>3.5398230088495577</v>
      </c>
      <c r="M33" s="34">
        <v>2</v>
      </c>
      <c r="N33" s="35">
        <f t="shared" si="4"/>
        <v>0.58997050147492625</v>
      </c>
      <c r="O33" s="34">
        <f t="shared" si="6"/>
        <v>280</v>
      </c>
      <c r="P33" s="36">
        <f t="shared" si="5"/>
        <v>82.595870206489678</v>
      </c>
    </row>
    <row r="34" spans="1:16" ht="15.75">
      <c r="A34" s="31">
        <v>25</v>
      </c>
      <c r="B34" s="32" t="s">
        <v>38</v>
      </c>
      <c r="C34" s="32" t="s">
        <v>38</v>
      </c>
      <c r="D34" s="33">
        <v>1078</v>
      </c>
      <c r="E34" s="34">
        <v>819</v>
      </c>
      <c r="F34" s="35">
        <f t="shared" si="0"/>
        <v>75.974025974025977</v>
      </c>
      <c r="G34" s="34">
        <v>556</v>
      </c>
      <c r="H34" s="35">
        <f t="shared" si="1"/>
        <v>51.576994434137291</v>
      </c>
      <c r="I34" s="34">
        <v>271</v>
      </c>
      <c r="J34" s="35">
        <f t="shared" si="2"/>
        <v>25.139146567717997</v>
      </c>
      <c r="K34" s="34">
        <v>86</v>
      </c>
      <c r="L34" s="35">
        <f t="shared" si="3"/>
        <v>7.9777365491651206</v>
      </c>
      <c r="M34" s="34">
        <v>36</v>
      </c>
      <c r="N34" s="35">
        <f t="shared" si="4"/>
        <v>3.339517625231911</v>
      </c>
      <c r="O34" s="34">
        <f t="shared" si="6"/>
        <v>949</v>
      </c>
      <c r="P34" s="36">
        <f t="shared" si="5"/>
        <v>88.033395176252313</v>
      </c>
    </row>
    <row r="35" spans="1:16" ht="15.75">
      <c r="A35" s="31">
        <v>26</v>
      </c>
      <c r="B35" s="32" t="s">
        <v>39</v>
      </c>
      <c r="C35" s="32" t="s">
        <v>39</v>
      </c>
      <c r="D35" s="33">
        <v>649</v>
      </c>
      <c r="E35" s="34">
        <v>74</v>
      </c>
      <c r="F35" s="35">
        <f t="shared" si="0"/>
        <v>11.402157164869029</v>
      </c>
      <c r="G35" s="34">
        <v>126</v>
      </c>
      <c r="H35" s="35">
        <f t="shared" si="1"/>
        <v>19.414483821263481</v>
      </c>
      <c r="I35" s="34">
        <v>97</v>
      </c>
      <c r="J35" s="35">
        <f t="shared" si="2"/>
        <v>14.946070878274268</v>
      </c>
      <c r="K35" s="34">
        <v>25</v>
      </c>
      <c r="L35" s="35">
        <f t="shared" si="3"/>
        <v>3.8520801232665636</v>
      </c>
      <c r="M35" s="34">
        <v>8</v>
      </c>
      <c r="N35" s="35">
        <f t="shared" si="4"/>
        <v>1.2326656394453006</v>
      </c>
      <c r="O35" s="34">
        <f t="shared" si="6"/>
        <v>256</v>
      </c>
      <c r="P35" s="36">
        <f t="shared" si="5"/>
        <v>39.445300462249619</v>
      </c>
    </row>
    <row r="36" spans="1:16" ht="15.75">
      <c r="A36" s="38">
        <v>27</v>
      </c>
      <c r="B36" s="39" t="s">
        <v>40</v>
      </c>
      <c r="C36" s="39" t="s">
        <v>40</v>
      </c>
      <c r="D36" s="40">
        <v>208</v>
      </c>
      <c r="E36" s="41">
        <v>29</v>
      </c>
      <c r="F36" s="42">
        <f t="shared" si="0"/>
        <v>13.942307692307693</v>
      </c>
      <c r="G36" s="41">
        <v>17</v>
      </c>
      <c r="H36" s="42">
        <f t="shared" si="1"/>
        <v>8.1730769230769234</v>
      </c>
      <c r="I36" s="41">
        <v>18</v>
      </c>
      <c r="J36" s="42">
        <f t="shared" si="2"/>
        <v>8.6538461538461533</v>
      </c>
      <c r="K36" s="41">
        <v>3</v>
      </c>
      <c r="L36" s="42">
        <f t="shared" si="3"/>
        <v>1.4423076923076923</v>
      </c>
      <c r="M36" s="41">
        <v>0</v>
      </c>
      <c r="N36" s="42">
        <f t="shared" si="4"/>
        <v>0</v>
      </c>
      <c r="O36" s="41">
        <f t="shared" si="6"/>
        <v>38</v>
      </c>
      <c r="P36" s="43">
        <f t="shared" si="5"/>
        <v>18.269230769230766</v>
      </c>
    </row>
    <row r="37" spans="1:16" ht="15.75" thickBot="1">
      <c r="A37" s="44" t="s">
        <v>41</v>
      </c>
      <c r="B37" s="45"/>
      <c r="C37" s="46"/>
      <c r="D37" s="47">
        <f>SUM(D10:D36)</f>
        <v>17300</v>
      </c>
      <c r="E37" s="47">
        <f>SUM(E10:E36)</f>
        <v>5748</v>
      </c>
      <c r="F37" s="48">
        <f>E37/$D37*100</f>
        <v>33.225433526011564</v>
      </c>
      <c r="G37" s="47">
        <f>SUM(G10:G36)</f>
        <v>5540</v>
      </c>
      <c r="H37" s="48">
        <f>G37/$D37*100</f>
        <v>32.02312138728324</v>
      </c>
      <c r="I37" s="47">
        <f>SUM(I10:I36)</f>
        <v>3250</v>
      </c>
      <c r="J37" s="48">
        <f>I37/$D37*100</f>
        <v>18.786127167630056</v>
      </c>
      <c r="K37" s="47">
        <f>SUM(K10:K36)</f>
        <v>1942</v>
      </c>
      <c r="L37" s="48">
        <f>K37/$D37*100</f>
        <v>11.22543352601156</v>
      </c>
      <c r="M37" s="47">
        <f>SUM(M10:M36)</f>
        <v>1046</v>
      </c>
      <c r="N37" s="48">
        <f>M37/$D37*100</f>
        <v>6.0462427745664735</v>
      </c>
      <c r="O37" s="47">
        <f>SUM(O10:O36)</f>
        <v>11778</v>
      </c>
      <c r="P37" s="49">
        <f>O37/$D37*100</f>
        <v>68.080924855491332</v>
      </c>
    </row>
    <row r="38" spans="1:16">
      <c r="A38" s="50"/>
      <c r="B38" s="50"/>
      <c r="C38" s="50"/>
      <c r="D38" s="50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3"/>
    </row>
    <row r="39" spans="1:16">
      <c r="A39" s="52" t="s">
        <v>42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2"/>
    </row>
    <row r="40" spans="1:16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2"/>
    </row>
    <row r="41" spans="1:16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</sheetData>
  <mergeCells count="6">
    <mergeCell ref="A6:A8"/>
    <mergeCell ref="B6:B8"/>
    <mergeCell ref="C6:C8"/>
    <mergeCell ref="D6:D8"/>
    <mergeCell ref="E6:P6"/>
    <mergeCell ref="D4:K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E-Gov</dc:creator>
  <cp:lastModifiedBy>E-Gov</cp:lastModifiedBy>
  <dcterms:created xsi:type="dcterms:W3CDTF">2019-06-20T00:49:14Z</dcterms:created>
  <dcterms:modified xsi:type="dcterms:W3CDTF">2019-06-20T00:50:19Z</dcterms:modified>
</cp:coreProperties>
</file>