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NKES\"/>
    </mc:Choice>
  </mc:AlternateContent>
  <xr:revisionPtr revIDLastSave="0" documentId="8_{24C9DEDD-F0A3-4CB2-8737-3B069F5738E4}" xr6:coauthVersionLast="43" xr6:coauthVersionMax="43" xr10:uidLastSave="{00000000-0000-0000-0000-000000000000}"/>
  <bookViews>
    <workbookView xWindow="-120" yWindow="-120" windowWidth="20730" windowHeight="11160" xr2:uid="{EF55A073-366C-466B-9A6D-E4E550D306AE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Sheet1!$A$1:$T$43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7" i="1" l="1"/>
  <c r="O37" i="1"/>
  <c r="M37" i="1"/>
  <c r="K37" i="1"/>
  <c r="I37" i="1"/>
  <c r="G37" i="1"/>
  <c r="E37" i="1"/>
  <c r="D37" i="1"/>
  <c r="T36" i="1"/>
  <c r="S36" i="1"/>
  <c r="R36" i="1"/>
  <c r="P36" i="1"/>
  <c r="N36" i="1"/>
  <c r="L36" i="1"/>
  <c r="J36" i="1"/>
  <c r="H36" i="1"/>
  <c r="F36" i="1"/>
  <c r="C36" i="1"/>
  <c r="A36" i="1"/>
  <c r="T35" i="1"/>
  <c r="S35" i="1"/>
  <c r="R35" i="1"/>
  <c r="P35" i="1"/>
  <c r="N35" i="1"/>
  <c r="L35" i="1"/>
  <c r="J35" i="1"/>
  <c r="H35" i="1"/>
  <c r="F35" i="1"/>
  <c r="C35" i="1"/>
  <c r="B35" i="1"/>
  <c r="A35" i="1"/>
  <c r="T34" i="1"/>
  <c r="S34" i="1"/>
  <c r="R34" i="1"/>
  <c r="P34" i="1"/>
  <c r="N34" i="1"/>
  <c r="L34" i="1"/>
  <c r="J34" i="1"/>
  <c r="H34" i="1"/>
  <c r="F34" i="1"/>
  <c r="C34" i="1"/>
  <c r="B34" i="1"/>
  <c r="A34" i="1"/>
  <c r="T33" i="1"/>
  <c r="S33" i="1"/>
  <c r="R33" i="1"/>
  <c r="P33" i="1"/>
  <c r="N33" i="1"/>
  <c r="L33" i="1"/>
  <c r="J33" i="1"/>
  <c r="H33" i="1"/>
  <c r="F33" i="1"/>
  <c r="C33" i="1"/>
  <c r="A33" i="1"/>
  <c r="S32" i="1"/>
  <c r="T32" i="1" s="1"/>
  <c r="P32" i="1"/>
  <c r="L32" i="1"/>
  <c r="H32" i="1"/>
  <c r="C32" i="1"/>
  <c r="B32" i="1"/>
  <c r="A32" i="1"/>
  <c r="S31" i="1"/>
  <c r="T31" i="1" s="1"/>
  <c r="P31" i="1"/>
  <c r="L31" i="1"/>
  <c r="H31" i="1"/>
  <c r="C31" i="1"/>
  <c r="B31" i="1"/>
  <c r="A31" i="1"/>
  <c r="S30" i="1"/>
  <c r="T30" i="1" s="1"/>
  <c r="P30" i="1"/>
  <c r="L30" i="1"/>
  <c r="H30" i="1"/>
  <c r="C30" i="1"/>
  <c r="B30" i="1"/>
  <c r="A30" i="1"/>
  <c r="S29" i="1"/>
  <c r="T29" i="1" s="1"/>
  <c r="P29" i="1"/>
  <c r="L29" i="1"/>
  <c r="H29" i="1"/>
  <c r="C29" i="1"/>
  <c r="A29" i="1"/>
  <c r="T28" i="1"/>
  <c r="S28" i="1"/>
  <c r="R28" i="1"/>
  <c r="P28" i="1"/>
  <c r="N28" i="1"/>
  <c r="L28" i="1"/>
  <c r="J28" i="1"/>
  <c r="H28" i="1"/>
  <c r="F28" i="1"/>
  <c r="C28" i="1"/>
  <c r="B28" i="1"/>
  <c r="A28" i="1"/>
  <c r="T27" i="1"/>
  <c r="S27" i="1"/>
  <c r="R27" i="1"/>
  <c r="P27" i="1"/>
  <c r="N27" i="1"/>
  <c r="L27" i="1"/>
  <c r="J27" i="1"/>
  <c r="H27" i="1"/>
  <c r="F27" i="1"/>
  <c r="C27" i="1"/>
  <c r="B27" i="1"/>
  <c r="A27" i="1"/>
  <c r="T26" i="1"/>
  <c r="S26" i="1"/>
  <c r="R26" i="1"/>
  <c r="P26" i="1"/>
  <c r="N26" i="1"/>
  <c r="L26" i="1"/>
  <c r="J26" i="1"/>
  <c r="H26" i="1"/>
  <c r="F26" i="1"/>
  <c r="C26" i="1"/>
  <c r="A26" i="1"/>
  <c r="S25" i="1"/>
  <c r="T25" i="1" s="1"/>
  <c r="P25" i="1"/>
  <c r="L25" i="1"/>
  <c r="H25" i="1"/>
  <c r="C25" i="1"/>
  <c r="B25" i="1"/>
  <c r="A25" i="1"/>
  <c r="S24" i="1"/>
  <c r="T24" i="1" s="1"/>
  <c r="P24" i="1"/>
  <c r="L24" i="1"/>
  <c r="H24" i="1"/>
  <c r="C24" i="1"/>
  <c r="B24" i="1"/>
  <c r="A24" i="1"/>
  <c r="S23" i="1"/>
  <c r="T23" i="1" s="1"/>
  <c r="P23" i="1"/>
  <c r="L23" i="1"/>
  <c r="H23" i="1"/>
  <c r="C23" i="1"/>
  <c r="A23" i="1"/>
  <c r="T22" i="1"/>
  <c r="S22" i="1"/>
  <c r="R22" i="1"/>
  <c r="P22" i="1"/>
  <c r="N22" i="1"/>
  <c r="L22" i="1"/>
  <c r="J22" i="1"/>
  <c r="H22" i="1"/>
  <c r="F22" i="1"/>
  <c r="C22" i="1"/>
  <c r="B22" i="1"/>
  <c r="A22" i="1"/>
  <c r="T21" i="1"/>
  <c r="S21" i="1"/>
  <c r="R21" i="1"/>
  <c r="P21" i="1"/>
  <c r="N21" i="1"/>
  <c r="L21" i="1"/>
  <c r="J21" i="1"/>
  <c r="H21" i="1"/>
  <c r="F21" i="1"/>
  <c r="C21" i="1"/>
  <c r="A21" i="1"/>
  <c r="S20" i="1"/>
  <c r="T20" i="1" s="1"/>
  <c r="P20" i="1"/>
  <c r="L20" i="1"/>
  <c r="H20" i="1"/>
  <c r="C20" i="1"/>
  <c r="B20" i="1"/>
  <c r="A20" i="1"/>
  <c r="S19" i="1"/>
  <c r="T19" i="1" s="1"/>
  <c r="P19" i="1"/>
  <c r="L19" i="1"/>
  <c r="H19" i="1"/>
  <c r="C19" i="1"/>
  <c r="A19" i="1"/>
  <c r="T18" i="1"/>
  <c r="S18" i="1"/>
  <c r="R18" i="1"/>
  <c r="P18" i="1"/>
  <c r="N18" i="1"/>
  <c r="L18" i="1"/>
  <c r="J18" i="1"/>
  <c r="H18" i="1"/>
  <c r="F18" i="1"/>
  <c r="C18" i="1"/>
  <c r="B18" i="1"/>
  <c r="A18" i="1"/>
  <c r="T17" i="1"/>
  <c r="S17" i="1"/>
  <c r="R17" i="1"/>
  <c r="P17" i="1"/>
  <c r="N17" i="1"/>
  <c r="L17" i="1"/>
  <c r="J17" i="1"/>
  <c r="H17" i="1"/>
  <c r="F17" i="1"/>
  <c r="C17" i="1"/>
  <c r="B17" i="1"/>
  <c r="A17" i="1"/>
  <c r="T16" i="1"/>
  <c r="S16" i="1"/>
  <c r="R16" i="1"/>
  <c r="P16" i="1"/>
  <c r="N16" i="1"/>
  <c r="L16" i="1"/>
  <c r="J16" i="1"/>
  <c r="H16" i="1"/>
  <c r="F16" i="1"/>
  <c r="C16" i="1"/>
  <c r="A16" i="1"/>
  <c r="S15" i="1"/>
  <c r="T15" i="1" s="1"/>
  <c r="P15" i="1"/>
  <c r="L15" i="1"/>
  <c r="H15" i="1"/>
  <c r="C15" i="1"/>
  <c r="B15" i="1"/>
  <c r="A15" i="1"/>
  <c r="S14" i="1"/>
  <c r="T14" i="1" s="1"/>
  <c r="P14" i="1"/>
  <c r="L14" i="1"/>
  <c r="H14" i="1"/>
  <c r="C14" i="1"/>
  <c r="B14" i="1"/>
  <c r="A14" i="1"/>
  <c r="S13" i="1"/>
  <c r="T13" i="1" s="1"/>
  <c r="P13" i="1"/>
  <c r="L13" i="1"/>
  <c r="H13" i="1"/>
  <c r="C13" i="1"/>
  <c r="B13" i="1"/>
  <c r="A13" i="1"/>
  <c r="S12" i="1"/>
  <c r="T12" i="1" s="1"/>
  <c r="P12" i="1"/>
  <c r="L12" i="1"/>
  <c r="H12" i="1"/>
  <c r="C12" i="1"/>
  <c r="B12" i="1"/>
  <c r="A12" i="1"/>
  <c r="S11" i="1"/>
  <c r="T11" i="1" s="1"/>
  <c r="P11" i="1"/>
  <c r="L11" i="1"/>
  <c r="H11" i="1"/>
  <c r="C11" i="1"/>
  <c r="B11" i="1"/>
  <c r="A11" i="1"/>
  <c r="S10" i="1"/>
  <c r="T10" i="1" s="1"/>
  <c r="P10" i="1"/>
  <c r="L10" i="1"/>
  <c r="H10" i="1"/>
  <c r="C10" i="1"/>
  <c r="B10" i="1"/>
  <c r="A10" i="1"/>
  <c r="J4" i="1"/>
  <c r="I4" i="1"/>
  <c r="J3" i="1"/>
  <c r="I3" i="1"/>
  <c r="F10" i="1" l="1"/>
  <c r="J10" i="1"/>
  <c r="N10" i="1"/>
  <c r="R10" i="1"/>
  <c r="F11" i="1"/>
  <c r="J11" i="1"/>
  <c r="N11" i="1"/>
  <c r="R11" i="1"/>
  <c r="F12" i="1"/>
  <c r="J12" i="1"/>
  <c r="N12" i="1"/>
  <c r="R12" i="1"/>
  <c r="F13" i="1"/>
  <c r="J13" i="1"/>
  <c r="N13" i="1"/>
  <c r="R13" i="1"/>
  <c r="F14" i="1"/>
  <c r="J14" i="1"/>
  <c r="N14" i="1"/>
  <c r="R14" i="1"/>
  <c r="F15" i="1"/>
  <c r="J15" i="1"/>
  <c r="N15" i="1"/>
  <c r="R15" i="1"/>
  <c r="F19" i="1"/>
  <c r="J19" i="1"/>
  <c r="N19" i="1"/>
  <c r="R19" i="1"/>
  <c r="F20" i="1"/>
  <c r="J20" i="1"/>
  <c r="N20" i="1"/>
  <c r="R20" i="1"/>
  <c r="F23" i="1"/>
  <c r="J23" i="1"/>
  <c r="N23" i="1"/>
  <c r="R23" i="1"/>
  <c r="F24" i="1"/>
  <c r="J24" i="1"/>
  <c r="N24" i="1"/>
  <c r="R24" i="1"/>
  <c r="F25" i="1"/>
  <c r="J25" i="1"/>
  <c r="N25" i="1"/>
  <c r="R25" i="1"/>
  <c r="F29" i="1"/>
  <c r="J29" i="1"/>
  <c r="N29" i="1"/>
  <c r="R29" i="1"/>
  <c r="F30" i="1"/>
  <c r="J30" i="1"/>
  <c r="N30" i="1"/>
  <c r="R30" i="1"/>
  <c r="F31" i="1"/>
  <c r="J31" i="1"/>
  <c r="N31" i="1"/>
  <c r="R31" i="1"/>
  <c r="F32" i="1"/>
  <c r="J32" i="1"/>
  <c r="N32" i="1"/>
  <c r="R32" i="1"/>
  <c r="S37" i="1"/>
  <c r="T37" i="1" s="1"/>
  <c r="N37" i="1" l="1"/>
  <c r="F37" i="1"/>
  <c r="L37" i="1"/>
  <c r="R37" i="1"/>
  <c r="J37" i="1"/>
  <c r="P37" i="1"/>
  <c r="H37" i="1"/>
</calcChain>
</file>

<file path=xl/sharedStrings.xml><?xml version="1.0" encoding="utf-8"?>
<sst xmlns="http://schemas.openxmlformats.org/spreadsheetml/2006/main" count="28" uniqueCount="21">
  <si>
    <t>PESERTA KB AKTIF MENURUT JENIS KONTRASEPSI, KECAMATAN, DAN PUSKESMAS</t>
  </si>
  <si>
    <t>NO</t>
  </si>
  <si>
    <t>KECAMATAN</t>
  </si>
  <si>
    <t>PUSKESMAS</t>
  </si>
  <si>
    <t>JUMLAH PUS</t>
  </si>
  <si>
    <t>PESERTA KB AKTIF</t>
  </si>
  <si>
    <t xml:space="preserve">KONDOM </t>
  </si>
  <si>
    <t>%</t>
  </si>
  <si>
    <t>SUNTIK</t>
  </si>
  <si>
    <t>PIL</t>
  </si>
  <si>
    <t>AKDR</t>
  </si>
  <si>
    <t>MOP</t>
  </si>
  <si>
    <t>MOW</t>
  </si>
  <si>
    <t>IMPLAN</t>
  </si>
  <si>
    <t>JUMLAH</t>
  </si>
  <si>
    <t xml:space="preserve">JUMLAH (KAB/KOTA) </t>
  </si>
  <si>
    <t>Sumber: ……………….. (sebutkan)</t>
  </si>
  <si>
    <t>Keterangan:</t>
  </si>
  <si>
    <t>AKDR: Alat Kontrasepsi Dalam Rahim</t>
  </si>
  <si>
    <t>MOP  : Metode Operasi Pria</t>
  </si>
  <si>
    <t>MOW : Metode Operasi Wanita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</si>
</sst>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"/>
  </numFmts>
  <fonts count="7" x14ac:knownFonts="1"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164" fontId="3" fillId="0" borderId="11" xfId="2" applyNumberFormat="1" applyFont="1" applyBorder="1" applyAlignment="1">
      <alignment vertical="center"/>
    </xf>
    <xf numFmtId="3" fontId="3" fillId="0" borderId="11" xfId="2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164" fontId="3" fillId="0" borderId="2" xfId="2" applyNumberFormat="1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164" fontId="3" fillId="0" borderId="9" xfId="2" applyNumberFormat="1" applyFont="1" applyBorder="1" applyAlignment="1">
      <alignment vertical="center"/>
    </xf>
    <xf numFmtId="3" fontId="3" fillId="0" borderId="9" xfId="2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5" xfId="1" applyNumberFormat="1" applyFont="1" applyBorder="1" applyAlignment="1">
      <alignment vertical="center"/>
    </xf>
    <xf numFmtId="164" fontId="6" fillId="0" borderId="15" xfId="2" applyNumberFormat="1" applyFont="1" applyBorder="1" applyAlignment="1">
      <alignment vertical="center"/>
    </xf>
    <xf numFmtId="3" fontId="6" fillId="0" borderId="15" xfId="2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1" fillId="0" borderId="0" xfId="0" applyFont="1" applyAlignment="1">
      <alignment vertical="center"/>
    </xf>
  </cellXfs>
  <cellStyles count="3">
    <cellStyle name="Comma [0] 2 2" xfId="1" xr:uid="{68B2857D-0F23-4753-A190-D709BCC5C8EF}"/>
    <cellStyle name="Comma 2 2" xfId="2" xr:uid="{B19761C5-39D5-4719-A205-ADBA2BDFD64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GSOKA\Downloads\LAMPIRAN%20JUKNIS%20PROFIL%20KES%202019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%20KIA%20Gizi%20Th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3"/>
      <sheetName val="3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 xml:space="preserve">PEKALONGAN 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KANDANGSERANG</v>
          </cell>
          <cell r="C9" t="str">
            <v>KANDANGSERANG</v>
          </cell>
        </row>
        <row r="10">
          <cell r="A10">
            <v>2</v>
          </cell>
          <cell r="B10" t="str">
            <v>PANINGGARAN</v>
          </cell>
          <cell r="C10" t="str">
            <v>PANINGGARAN</v>
          </cell>
        </row>
        <row r="11">
          <cell r="A11">
            <v>3</v>
          </cell>
          <cell r="B11" t="str">
            <v>LEBAKBARANG</v>
          </cell>
          <cell r="C11" t="str">
            <v>LEBAKBARANG</v>
          </cell>
        </row>
        <row r="12">
          <cell r="A12">
            <v>4</v>
          </cell>
          <cell r="B12" t="str">
            <v>PETUNGKRIYONO</v>
          </cell>
          <cell r="C12" t="str">
            <v>PETUNGKRIYONO</v>
          </cell>
        </row>
        <row r="13">
          <cell r="A13">
            <v>5</v>
          </cell>
          <cell r="B13" t="str">
            <v>TALUN</v>
          </cell>
          <cell r="C13" t="str">
            <v>TALUN</v>
          </cell>
        </row>
        <row r="14">
          <cell r="A14">
            <v>6</v>
          </cell>
          <cell r="B14" t="str">
            <v>DORO</v>
          </cell>
          <cell r="C14" t="str">
            <v>DORO I</v>
          </cell>
        </row>
        <row r="15">
          <cell r="A15">
            <v>7</v>
          </cell>
          <cell r="C15" t="str">
            <v>DORO II</v>
          </cell>
        </row>
        <row r="16">
          <cell r="A16">
            <v>8</v>
          </cell>
          <cell r="B16" t="str">
            <v>KARANGANYAR</v>
          </cell>
          <cell r="C16" t="str">
            <v>KARANGANYAR</v>
          </cell>
        </row>
        <row r="17">
          <cell r="A17">
            <v>9</v>
          </cell>
          <cell r="B17" t="str">
            <v>KAJEN</v>
          </cell>
          <cell r="C17" t="str">
            <v>KAJEN I</v>
          </cell>
        </row>
        <row r="18">
          <cell r="A18">
            <v>10</v>
          </cell>
          <cell r="C18" t="str">
            <v>KAJEN II</v>
          </cell>
        </row>
        <row r="19">
          <cell r="A19">
            <v>11</v>
          </cell>
          <cell r="B19" t="str">
            <v>KESESI</v>
          </cell>
          <cell r="C19" t="str">
            <v>KESESI I</v>
          </cell>
        </row>
        <row r="20">
          <cell r="A20">
            <v>12</v>
          </cell>
          <cell r="C20" t="str">
            <v>KESESI II</v>
          </cell>
        </row>
        <row r="21">
          <cell r="A21">
            <v>13</v>
          </cell>
          <cell r="B21" t="str">
            <v xml:space="preserve">SRAGI </v>
          </cell>
          <cell r="C21" t="str">
            <v>SRAGI I</v>
          </cell>
        </row>
        <row r="22">
          <cell r="A22">
            <v>14</v>
          </cell>
          <cell r="C22" t="str">
            <v>SRAGI II</v>
          </cell>
        </row>
        <row r="23">
          <cell r="A23">
            <v>15</v>
          </cell>
          <cell r="B23" t="str">
            <v>SIWALAN</v>
          </cell>
          <cell r="C23" t="str">
            <v>SIWALAN</v>
          </cell>
        </row>
        <row r="24">
          <cell r="A24">
            <v>16</v>
          </cell>
          <cell r="B24" t="str">
            <v>BOJONG</v>
          </cell>
          <cell r="C24" t="str">
            <v>BOJONG I</v>
          </cell>
        </row>
        <row r="25">
          <cell r="A25">
            <v>17</v>
          </cell>
          <cell r="C25" t="str">
            <v>BOJONG II</v>
          </cell>
        </row>
        <row r="26">
          <cell r="A26">
            <v>18</v>
          </cell>
          <cell r="B26" t="str">
            <v>WONOPRINGGO</v>
          </cell>
          <cell r="C26" t="str">
            <v>WONOPRINGGO</v>
          </cell>
        </row>
        <row r="27">
          <cell r="A27">
            <v>19</v>
          </cell>
          <cell r="B27" t="str">
            <v>KEDUNGWUNI</v>
          </cell>
          <cell r="C27" t="str">
            <v>KEDUNGWUNI I</v>
          </cell>
        </row>
        <row r="28">
          <cell r="A28">
            <v>20</v>
          </cell>
          <cell r="C28" t="str">
            <v>KEDUNGWUNI II</v>
          </cell>
        </row>
        <row r="29">
          <cell r="A29">
            <v>21</v>
          </cell>
          <cell r="B29" t="str">
            <v>KARANGDADAP</v>
          </cell>
          <cell r="C29" t="str">
            <v>KARANGDADAP</v>
          </cell>
        </row>
        <row r="30">
          <cell r="A30">
            <v>22</v>
          </cell>
          <cell r="B30" t="str">
            <v>BUARAN</v>
          </cell>
          <cell r="C30" t="str">
            <v>BUARAN</v>
          </cell>
        </row>
        <row r="31">
          <cell r="A31">
            <v>23</v>
          </cell>
          <cell r="B31" t="str">
            <v>TIRTO</v>
          </cell>
          <cell r="C31" t="str">
            <v>TIRTO I</v>
          </cell>
        </row>
        <row r="32">
          <cell r="A32">
            <v>24</v>
          </cell>
          <cell r="C32" t="str">
            <v>TIRTO II</v>
          </cell>
        </row>
        <row r="33">
          <cell r="A33">
            <v>25</v>
          </cell>
          <cell r="B33" t="str">
            <v>WIRADESA</v>
          </cell>
          <cell r="C33" t="str">
            <v>WIRADESA</v>
          </cell>
        </row>
        <row r="34">
          <cell r="A34">
            <v>26</v>
          </cell>
          <cell r="B34" t="str">
            <v>WONOKERTO</v>
          </cell>
          <cell r="C34" t="str">
            <v>WONOKERTO I</v>
          </cell>
        </row>
        <row r="35">
          <cell r="A35">
            <v>27</v>
          </cell>
          <cell r="C35" t="str">
            <v>WONOKERTO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D12">
            <v>325</v>
          </cell>
        </row>
      </sheetData>
      <sheetData sheetId="21"/>
      <sheetData sheetId="22"/>
      <sheetData sheetId="23">
        <row r="11">
          <cell r="D11">
            <v>643</v>
          </cell>
        </row>
      </sheetData>
      <sheetData sheetId="24"/>
      <sheetData sheetId="25"/>
      <sheetData sheetId="26"/>
      <sheetData sheetId="27"/>
      <sheetData sheetId="28"/>
      <sheetData sheetId="29"/>
      <sheetData sheetId="30">
        <row r="12">
          <cell r="H12">
            <v>325</v>
          </cell>
        </row>
      </sheetData>
      <sheetData sheetId="31"/>
      <sheetData sheetId="32"/>
      <sheetData sheetId="33"/>
      <sheetData sheetId="34">
        <row r="11">
          <cell r="D11">
            <v>325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3D66C-0644-45C6-BAA5-6A2D1EA256C9}">
  <sheetPr codeName="Sheet13">
    <tabColor rgb="FF00B0F0"/>
    <pageSetUpPr fitToPage="1"/>
  </sheetPr>
  <dimension ref="A2:AB44"/>
  <sheetViews>
    <sheetView tabSelected="1" zoomScale="80" zoomScaleNormal="80" workbookViewId="0">
      <selection activeCell="A2" sqref="A2:S2"/>
    </sheetView>
  </sheetViews>
  <sheetFormatPr defaultColWidth="7.85546875" defaultRowHeight="15" x14ac:dyDescent="0.2"/>
  <cols>
    <col min="1" max="1" width="5.7109375" style="8" customWidth="1"/>
    <col min="2" max="3" width="21.7109375" style="8" customWidth="1"/>
    <col min="4" max="4" width="14.140625" style="8" customWidth="1"/>
    <col min="5" max="20" width="10.7109375" style="8" customWidth="1"/>
    <col min="21" max="24" width="8.7109375" style="8" customWidth="1"/>
    <col min="25" max="25" width="9.85546875" style="8" customWidth="1"/>
    <col min="26" max="28" width="8.7109375" style="8" customWidth="1"/>
    <col min="29" max="248" width="9.140625" style="8" customWidth="1"/>
    <col min="249" max="249" width="5.7109375" style="8" customWidth="1"/>
    <col min="250" max="251" width="21.7109375" style="8" customWidth="1"/>
    <col min="252" max="252" width="7.85546875" style="8" customWidth="1"/>
    <col min="253" max="253" width="8.5703125" style="8" customWidth="1"/>
    <col min="254" max="254" width="7.85546875" style="8" customWidth="1"/>
    <col min="255" max="255" width="8.85546875" style="8" bestFit="1" customWidth="1"/>
    <col min="256" max="256" width="7.85546875" style="8"/>
    <col min="257" max="257" width="5.7109375" style="8" customWidth="1"/>
    <col min="258" max="259" width="21.7109375" style="8" customWidth="1"/>
    <col min="260" max="260" width="14.140625" style="8" customWidth="1"/>
    <col min="261" max="276" width="10.7109375" style="8" customWidth="1"/>
    <col min="277" max="280" width="8.7109375" style="8" customWidth="1"/>
    <col min="281" max="281" width="9.85546875" style="8" customWidth="1"/>
    <col min="282" max="284" width="8.7109375" style="8" customWidth="1"/>
    <col min="285" max="504" width="9.140625" style="8" customWidth="1"/>
    <col min="505" max="505" width="5.7109375" style="8" customWidth="1"/>
    <col min="506" max="507" width="21.7109375" style="8" customWidth="1"/>
    <col min="508" max="508" width="7.85546875" style="8"/>
    <col min="509" max="509" width="8.5703125" style="8" customWidth="1"/>
    <col min="510" max="510" width="7.85546875" style="8"/>
    <col min="511" max="511" width="8.85546875" style="8" bestFit="1" customWidth="1"/>
    <col min="512" max="512" width="7.85546875" style="8"/>
    <col min="513" max="513" width="5.7109375" style="8" customWidth="1"/>
    <col min="514" max="515" width="21.7109375" style="8" customWidth="1"/>
    <col min="516" max="516" width="14.140625" style="8" customWidth="1"/>
    <col min="517" max="532" width="10.7109375" style="8" customWidth="1"/>
    <col min="533" max="536" width="8.7109375" style="8" customWidth="1"/>
    <col min="537" max="537" width="9.85546875" style="8" customWidth="1"/>
    <col min="538" max="540" width="8.7109375" style="8" customWidth="1"/>
    <col min="541" max="760" width="9.140625" style="8" customWidth="1"/>
    <col min="761" max="761" width="5.7109375" style="8" customWidth="1"/>
    <col min="762" max="763" width="21.7109375" style="8" customWidth="1"/>
    <col min="764" max="764" width="7.85546875" style="8"/>
    <col min="765" max="765" width="8.5703125" style="8" customWidth="1"/>
    <col min="766" max="766" width="7.85546875" style="8"/>
    <col min="767" max="767" width="8.85546875" style="8" bestFit="1" customWidth="1"/>
    <col min="768" max="768" width="7.85546875" style="8"/>
    <col min="769" max="769" width="5.7109375" style="8" customWidth="1"/>
    <col min="770" max="771" width="21.7109375" style="8" customWidth="1"/>
    <col min="772" max="772" width="14.140625" style="8" customWidth="1"/>
    <col min="773" max="788" width="10.7109375" style="8" customWidth="1"/>
    <col min="789" max="792" width="8.7109375" style="8" customWidth="1"/>
    <col min="793" max="793" width="9.85546875" style="8" customWidth="1"/>
    <col min="794" max="796" width="8.7109375" style="8" customWidth="1"/>
    <col min="797" max="1016" width="9.140625" style="8" customWidth="1"/>
    <col min="1017" max="1017" width="5.7109375" style="8" customWidth="1"/>
    <col min="1018" max="1019" width="21.7109375" style="8" customWidth="1"/>
    <col min="1020" max="1020" width="7.85546875" style="8"/>
    <col min="1021" max="1021" width="8.5703125" style="8" customWidth="1"/>
    <col min="1022" max="1022" width="7.85546875" style="8"/>
    <col min="1023" max="1023" width="8.85546875" style="8" bestFit="1" customWidth="1"/>
    <col min="1024" max="1024" width="7.85546875" style="8"/>
    <col min="1025" max="1025" width="5.7109375" style="8" customWidth="1"/>
    <col min="1026" max="1027" width="21.7109375" style="8" customWidth="1"/>
    <col min="1028" max="1028" width="14.140625" style="8" customWidth="1"/>
    <col min="1029" max="1044" width="10.7109375" style="8" customWidth="1"/>
    <col min="1045" max="1048" width="8.7109375" style="8" customWidth="1"/>
    <col min="1049" max="1049" width="9.85546875" style="8" customWidth="1"/>
    <col min="1050" max="1052" width="8.7109375" style="8" customWidth="1"/>
    <col min="1053" max="1272" width="9.140625" style="8" customWidth="1"/>
    <col min="1273" max="1273" width="5.7109375" style="8" customWidth="1"/>
    <col min="1274" max="1275" width="21.7109375" style="8" customWidth="1"/>
    <col min="1276" max="1276" width="7.85546875" style="8"/>
    <col min="1277" max="1277" width="8.5703125" style="8" customWidth="1"/>
    <col min="1278" max="1278" width="7.85546875" style="8"/>
    <col min="1279" max="1279" width="8.85546875" style="8" bestFit="1" customWidth="1"/>
    <col min="1280" max="1280" width="7.85546875" style="8"/>
    <col min="1281" max="1281" width="5.7109375" style="8" customWidth="1"/>
    <col min="1282" max="1283" width="21.7109375" style="8" customWidth="1"/>
    <col min="1284" max="1284" width="14.140625" style="8" customWidth="1"/>
    <col min="1285" max="1300" width="10.7109375" style="8" customWidth="1"/>
    <col min="1301" max="1304" width="8.7109375" style="8" customWidth="1"/>
    <col min="1305" max="1305" width="9.85546875" style="8" customWidth="1"/>
    <col min="1306" max="1308" width="8.7109375" style="8" customWidth="1"/>
    <col min="1309" max="1528" width="9.140625" style="8" customWidth="1"/>
    <col min="1529" max="1529" width="5.7109375" style="8" customWidth="1"/>
    <col min="1530" max="1531" width="21.7109375" style="8" customWidth="1"/>
    <col min="1532" max="1532" width="7.85546875" style="8"/>
    <col min="1533" max="1533" width="8.5703125" style="8" customWidth="1"/>
    <col min="1534" max="1534" width="7.85546875" style="8"/>
    <col min="1535" max="1535" width="8.85546875" style="8" bestFit="1" customWidth="1"/>
    <col min="1536" max="1536" width="7.85546875" style="8"/>
    <col min="1537" max="1537" width="5.7109375" style="8" customWidth="1"/>
    <col min="1538" max="1539" width="21.7109375" style="8" customWidth="1"/>
    <col min="1540" max="1540" width="14.140625" style="8" customWidth="1"/>
    <col min="1541" max="1556" width="10.7109375" style="8" customWidth="1"/>
    <col min="1557" max="1560" width="8.7109375" style="8" customWidth="1"/>
    <col min="1561" max="1561" width="9.85546875" style="8" customWidth="1"/>
    <col min="1562" max="1564" width="8.7109375" style="8" customWidth="1"/>
    <col min="1565" max="1784" width="9.140625" style="8" customWidth="1"/>
    <col min="1785" max="1785" width="5.7109375" style="8" customWidth="1"/>
    <col min="1786" max="1787" width="21.7109375" style="8" customWidth="1"/>
    <col min="1788" max="1788" width="7.85546875" style="8"/>
    <col min="1789" max="1789" width="8.5703125" style="8" customWidth="1"/>
    <col min="1790" max="1790" width="7.85546875" style="8"/>
    <col min="1791" max="1791" width="8.85546875" style="8" bestFit="1" customWidth="1"/>
    <col min="1792" max="1792" width="7.85546875" style="8"/>
    <col min="1793" max="1793" width="5.7109375" style="8" customWidth="1"/>
    <col min="1794" max="1795" width="21.7109375" style="8" customWidth="1"/>
    <col min="1796" max="1796" width="14.140625" style="8" customWidth="1"/>
    <col min="1797" max="1812" width="10.7109375" style="8" customWidth="1"/>
    <col min="1813" max="1816" width="8.7109375" style="8" customWidth="1"/>
    <col min="1817" max="1817" width="9.85546875" style="8" customWidth="1"/>
    <col min="1818" max="1820" width="8.7109375" style="8" customWidth="1"/>
    <col min="1821" max="2040" width="9.140625" style="8" customWidth="1"/>
    <col min="2041" max="2041" width="5.7109375" style="8" customWidth="1"/>
    <col min="2042" max="2043" width="21.7109375" style="8" customWidth="1"/>
    <col min="2044" max="2044" width="7.85546875" style="8"/>
    <col min="2045" max="2045" width="8.5703125" style="8" customWidth="1"/>
    <col min="2046" max="2046" width="7.85546875" style="8"/>
    <col min="2047" max="2047" width="8.85546875" style="8" bestFit="1" customWidth="1"/>
    <col min="2048" max="2048" width="7.85546875" style="8"/>
    <col min="2049" max="2049" width="5.7109375" style="8" customWidth="1"/>
    <col min="2050" max="2051" width="21.7109375" style="8" customWidth="1"/>
    <col min="2052" max="2052" width="14.140625" style="8" customWidth="1"/>
    <col min="2053" max="2068" width="10.7109375" style="8" customWidth="1"/>
    <col min="2069" max="2072" width="8.7109375" style="8" customWidth="1"/>
    <col min="2073" max="2073" width="9.85546875" style="8" customWidth="1"/>
    <col min="2074" max="2076" width="8.7109375" style="8" customWidth="1"/>
    <col min="2077" max="2296" width="9.140625" style="8" customWidth="1"/>
    <col min="2297" max="2297" width="5.7109375" style="8" customWidth="1"/>
    <col min="2298" max="2299" width="21.7109375" style="8" customWidth="1"/>
    <col min="2300" max="2300" width="7.85546875" style="8"/>
    <col min="2301" max="2301" width="8.5703125" style="8" customWidth="1"/>
    <col min="2302" max="2302" width="7.85546875" style="8"/>
    <col min="2303" max="2303" width="8.85546875" style="8" bestFit="1" customWidth="1"/>
    <col min="2304" max="2304" width="7.85546875" style="8"/>
    <col min="2305" max="2305" width="5.7109375" style="8" customWidth="1"/>
    <col min="2306" max="2307" width="21.7109375" style="8" customWidth="1"/>
    <col min="2308" max="2308" width="14.140625" style="8" customWidth="1"/>
    <col min="2309" max="2324" width="10.7109375" style="8" customWidth="1"/>
    <col min="2325" max="2328" width="8.7109375" style="8" customWidth="1"/>
    <col min="2329" max="2329" width="9.85546875" style="8" customWidth="1"/>
    <col min="2330" max="2332" width="8.7109375" style="8" customWidth="1"/>
    <col min="2333" max="2552" width="9.140625" style="8" customWidth="1"/>
    <col min="2553" max="2553" width="5.7109375" style="8" customWidth="1"/>
    <col min="2554" max="2555" width="21.7109375" style="8" customWidth="1"/>
    <col min="2556" max="2556" width="7.85546875" style="8"/>
    <col min="2557" max="2557" width="8.5703125" style="8" customWidth="1"/>
    <col min="2558" max="2558" width="7.85546875" style="8"/>
    <col min="2559" max="2559" width="8.85546875" style="8" bestFit="1" customWidth="1"/>
    <col min="2560" max="2560" width="7.85546875" style="8"/>
    <col min="2561" max="2561" width="5.7109375" style="8" customWidth="1"/>
    <col min="2562" max="2563" width="21.7109375" style="8" customWidth="1"/>
    <col min="2564" max="2564" width="14.140625" style="8" customWidth="1"/>
    <col min="2565" max="2580" width="10.7109375" style="8" customWidth="1"/>
    <col min="2581" max="2584" width="8.7109375" style="8" customWidth="1"/>
    <col min="2585" max="2585" width="9.85546875" style="8" customWidth="1"/>
    <col min="2586" max="2588" width="8.7109375" style="8" customWidth="1"/>
    <col min="2589" max="2808" width="9.140625" style="8" customWidth="1"/>
    <col min="2809" max="2809" width="5.7109375" style="8" customWidth="1"/>
    <col min="2810" max="2811" width="21.7109375" style="8" customWidth="1"/>
    <col min="2812" max="2812" width="7.85546875" style="8"/>
    <col min="2813" max="2813" width="8.5703125" style="8" customWidth="1"/>
    <col min="2814" max="2814" width="7.85546875" style="8"/>
    <col min="2815" max="2815" width="8.85546875" style="8" bestFit="1" customWidth="1"/>
    <col min="2816" max="2816" width="7.85546875" style="8"/>
    <col min="2817" max="2817" width="5.7109375" style="8" customWidth="1"/>
    <col min="2818" max="2819" width="21.7109375" style="8" customWidth="1"/>
    <col min="2820" max="2820" width="14.140625" style="8" customWidth="1"/>
    <col min="2821" max="2836" width="10.7109375" style="8" customWidth="1"/>
    <col min="2837" max="2840" width="8.7109375" style="8" customWidth="1"/>
    <col min="2841" max="2841" width="9.85546875" style="8" customWidth="1"/>
    <col min="2842" max="2844" width="8.7109375" style="8" customWidth="1"/>
    <col min="2845" max="3064" width="9.140625" style="8" customWidth="1"/>
    <col min="3065" max="3065" width="5.7109375" style="8" customWidth="1"/>
    <col min="3066" max="3067" width="21.7109375" style="8" customWidth="1"/>
    <col min="3068" max="3068" width="7.85546875" style="8"/>
    <col min="3069" max="3069" width="8.5703125" style="8" customWidth="1"/>
    <col min="3070" max="3070" width="7.85546875" style="8"/>
    <col min="3071" max="3071" width="8.85546875" style="8" bestFit="1" customWidth="1"/>
    <col min="3072" max="3072" width="7.85546875" style="8"/>
    <col min="3073" max="3073" width="5.7109375" style="8" customWidth="1"/>
    <col min="3074" max="3075" width="21.7109375" style="8" customWidth="1"/>
    <col min="3076" max="3076" width="14.140625" style="8" customWidth="1"/>
    <col min="3077" max="3092" width="10.7109375" style="8" customWidth="1"/>
    <col min="3093" max="3096" width="8.7109375" style="8" customWidth="1"/>
    <col min="3097" max="3097" width="9.85546875" style="8" customWidth="1"/>
    <col min="3098" max="3100" width="8.7109375" style="8" customWidth="1"/>
    <col min="3101" max="3320" width="9.140625" style="8" customWidth="1"/>
    <col min="3321" max="3321" width="5.7109375" style="8" customWidth="1"/>
    <col min="3322" max="3323" width="21.7109375" style="8" customWidth="1"/>
    <col min="3324" max="3324" width="7.85546875" style="8"/>
    <col min="3325" max="3325" width="8.5703125" style="8" customWidth="1"/>
    <col min="3326" max="3326" width="7.85546875" style="8"/>
    <col min="3327" max="3327" width="8.85546875" style="8" bestFit="1" customWidth="1"/>
    <col min="3328" max="3328" width="7.85546875" style="8"/>
    <col min="3329" max="3329" width="5.7109375" style="8" customWidth="1"/>
    <col min="3330" max="3331" width="21.7109375" style="8" customWidth="1"/>
    <col min="3332" max="3332" width="14.140625" style="8" customWidth="1"/>
    <col min="3333" max="3348" width="10.7109375" style="8" customWidth="1"/>
    <col min="3349" max="3352" width="8.7109375" style="8" customWidth="1"/>
    <col min="3353" max="3353" width="9.85546875" style="8" customWidth="1"/>
    <col min="3354" max="3356" width="8.7109375" style="8" customWidth="1"/>
    <col min="3357" max="3576" width="9.140625" style="8" customWidth="1"/>
    <col min="3577" max="3577" width="5.7109375" style="8" customWidth="1"/>
    <col min="3578" max="3579" width="21.7109375" style="8" customWidth="1"/>
    <col min="3580" max="3580" width="7.85546875" style="8"/>
    <col min="3581" max="3581" width="8.5703125" style="8" customWidth="1"/>
    <col min="3582" max="3582" width="7.85546875" style="8"/>
    <col min="3583" max="3583" width="8.85546875" style="8" bestFit="1" customWidth="1"/>
    <col min="3584" max="3584" width="7.85546875" style="8"/>
    <col min="3585" max="3585" width="5.7109375" style="8" customWidth="1"/>
    <col min="3586" max="3587" width="21.7109375" style="8" customWidth="1"/>
    <col min="3588" max="3588" width="14.140625" style="8" customWidth="1"/>
    <col min="3589" max="3604" width="10.7109375" style="8" customWidth="1"/>
    <col min="3605" max="3608" width="8.7109375" style="8" customWidth="1"/>
    <col min="3609" max="3609" width="9.85546875" style="8" customWidth="1"/>
    <col min="3610" max="3612" width="8.7109375" style="8" customWidth="1"/>
    <col min="3613" max="3832" width="9.140625" style="8" customWidth="1"/>
    <col min="3833" max="3833" width="5.7109375" style="8" customWidth="1"/>
    <col min="3834" max="3835" width="21.7109375" style="8" customWidth="1"/>
    <col min="3836" max="3836" width="7.85546875" style="8"/>
    <col min="3837" max="3837" width="8.5703125" style="8" customWidth="1"/>
    <col min="3838" max="3838" width="7.85546875" style="8"/>
    <col min="3839" max="3839" width="8.85546875" style="8" bestFit="1" customWidth="1"/>
    <col min="3840" max="3840" width="7.85546875" style="8"/>
    <col min="3841" max="3841" width="5.7109375" style="8" customWidth="1"/>
    <col min="3842" max="3843" width="21.7109375" style="8" customWidth="1"/>
    <col min="3844" max="3844" width="14.140625" style="8" customWidth="1"/>
    <col min="3845" max="3860" width="10.7109375" style="8" customWidth="1"/>
    <col min="3861" max="3864" width="8.7109375" style="8" customWidth="1"/>
    <col min="3865" max="3865" width="9.85546875" style="8" customWidth="1"/>
    <col min="3866" max="3868" width="8.7109375" style="8" customWidth="1"/>
    <col min="3869" max="4088" width="9.140625" style="8" customWidth="1"/>
    <col min="4089" max="4089" width="5.7109375" style="8" customWidth="1"/>
    <col min="4090" max="4091" width="21.7109375" style="8" customWidth="1"/>
    <col min="4092" max="4092" width="7.85546875" style="8"/>
    <col min="4093" max="4093" width="8.5703125" style="8" customWidth="1"/>
    <col min="4094" max="4094" width="7.85546875" style="8"/>
    <col min="4095" max="4095" width="8.85546875" style="8" bestFit="1" customWidth="1"/>
    <col min="4096" max="4096" width="7.85546875" style="8"/>
    <col min="4097" max="4097" width="5.7109375" style="8" customWidth="1"/>
    <col min="4098" max="4099" width="21.7109375" style="8" customWidth="1"/>
    <col min="4100" max="4100" width="14.140625" style="8" customWidth="1"/>
    <col min="4101" max="4116" width="10.7109375" style="8" customWidth="1"/>
    <col min="4117" max="4120" width="8.7109375" style="8" customWidth="1"/>
    <col min="4121" max="4121" width="9.85546875" style="8" customWidth="1"/>
    <col min="4122" max="4124" width="8.7109375" style="8" customWidth="1"/>
    <col min="4125" max="4344" width="9.140625" style="8" customWidth="1"/>
    <col min="4345" max="4345" width="5.7109375" style="8" customWidth="1"/>
    <col min="4346" max="4347" width="21.7109375" style="8" customWidth="1"/>
    <col min="4348" max="4348" width="7.85546875" style="8"/>
    <col min="4349" max="4349" width="8.5703125" style="8" customWidth="1"/>
    <col min="4350" max="4350" width="7.85546875" style="8"/>
    <col min="4351" max="4351" width="8.85546875" style="8" bestFit="1" customWidth="1"/>
    <col min="4352" max="4352" width="7.85546875" style="8"/>
    <col min="4353" max="4353" width="5.7109375" style="8" customWidth="1"/>
    <col min="4354" max="4355" width="21.7109375" style="8" customWidth="1"/>
    <col min="4356" max="4356" width="14.140625" style="8" customWidth="1"/>
    <col min="4357" max="4372" width="10.7109375" style="8" customWidth="1"/>
    <col min="4373" max="4376" width="8.7109375" style="8" customWidth="1"/>
    <col min="4377" max="4377" width="9.85546875" style="8" customWidth="1"/>
    <col min="4378" max="4380" width="8.7109375" style="8" customWidth="1"/>
    <col min="4381" max="4600" width="9.140625" style="8" customWidth="1"/>
    <col min="4601" max="4601" width="5.7109375" style="8" customWidth="1"/>
    <col min="4602" max="4603" width="21.7109375" style="8" customWidth="1"/>
    <col min="4604" max="4604" width="7.85546875" style="8"/>
    <col min="4605" max="4605" width="8.5703125" style="8" customWidth="1"/>
    <col min="4606" max="4606" width="7.85546875" style="8"/>
    <col min="4607" max="4607" width="8.85546875" style="8" bestFit="1" customWidth="1"/>
    <col min="4608" max="4608" width="7.85546875" style="8"/>
    <col min="4609" max="4609" width="5.7109375" style="8" customWidth="1"/>
    <col min="4610" max="4611" width="21.7109375" style="8" customWidth="1"/>
    <col min="4612" max="4612" width="14.140625" style="8" customWidth="1"/>
    <col min="4613" max="4628" width="10.7109375" style="8" customWidth="1"/>
    <col min="4629" max="4632" width="8.7109375" style="8" customWidth="1"/>
    <col min="4633" max="4633" width="9.85546875" style="8" customWidth="1"/>
    <col min="4634" max="4636" width="8.7109375" style="8" customWidth="1"/>
    <col min="4637" max="4856" width="9.140625" style="8" customWidth="1"/>
    <col min="4857" max="4857" width="5.7109375" style="8" customWidth="1"/>
    <col min="4858" max="4859" width="21.7109375" style="8" customWidth="1"/>
    <col min="4860" max="4860" width="7.85546875" style="8"/>
    <col min="4861" max="4861" width="8.5703125" style="8" customWidth="1"/>
    <col min="4862" max="4862" width="7.85546875" style="8"/>
    <col min="4863" max="4863" width="8.85546875" style="8" bestFit="1" customWidth="1"/>
    <col min="4864" max="4864" width="7.85546875" style="8"/>
    <col min="4865" max="4865" width="5.7109375" style="8" customWidth="1"/>
    <col min="4866" max="4867" width="21.7109375" style="8" customWidth="1"/>
    <col min="4868" max="4868" width="14.140625" style="8" customWidth="1"/>
    <col min="4869" max="4884" width="10.7109375" style="8" customWidth="1"/>
    <col min="4885" max="4888" width="8.7109375" style="8" customWidth="1"/>
    <col min="4889" max="4889" width="9.85546875" style="8" customWidth="1"/>
    <col min="4890" max="4892" width="8.7109375" style="8" customWidth="1"/>
    <col min="4893" max="5112" width="9.140625" style="8" customWidth="1"/>
    <col min="5113" max="5113" width="5.7109375" style="8" customWidth="1"/>
    <col min="5114" max="5115" width="21.7109375" style="8" customWidth="1"/>
    <col min="5116" max="5116" width="7.85546875" style="8"/>
    <col min="5117" max="5117" width="8.5703125" style="8" customWidth="1"/>
    <col min="5118" max="5118" width="7.85546875" style="8"/>
    <col min="5119" max="5119" width="8.85546875" style="8" bestFit="1" customWidth="1"/>
    <col min="5120" max="5120" width="7.85546875" style="8"/>
    <col min="5121" max="5121" width="5.7109375" style="8" customWidth="1"/>
    <col min="5122" max="5123" width="21.7109375" style="8" customWidth="1"/>
    <col min="5124" max="5124" width="14.140625" style="8" customWidth="1"/>
    <col min="5125" max="5140" width="10.7109375" style="8" customWidth="1"/>
    <col min="5141" max="5144" width="8.7109375" style="8" customWidth="1"/>
    <col min="5145" max="5145" width="9.85546875" style="8" customWidth="1"/>
    <col min="5146" max="5148" width="8.7109375" style="8" customWidth="1"/>
    <col min="5149" max="5368" width="9.140625" style="8" customWidth="1"/>
    <col min="5369" max="5369" width="5.7109375" style="8" customWidth="1"/>
    <col min="5370" max="5371" width="21.7109375" style="8" customWidth="1"/>
    <col min="5372" max="5372" width="7.85546875" style="8"/>
    <col min="5373" max="5373" width="8.5703125" style="8" customWidth="1"/>
    <col min="5374" max="5374" width="7.85546875" style="8"/>
    <col min="5375" max="5375" width="8.85546875" style="8" bestFit="1" customWidth="1"/>
    <col min="5376" max="5376" width="7.85546875" style="8"/>
    <col min="5377" max="5377" width="5.7109375" style="8" customWidth="1"/>
    <col min="5378" max="5379" width="21.7109375" style="8" customWidth="1"/>
    <col min="5380" max="5380" width="14.140625" style="8" customWidth="1"/>
    <col min="5381" max="5396" width="10.7109375" style="8" customWidth="1"/>
    <col min="5397" max="5400" width="8.7109375" style="8" customWidth="1"/>
    <col min="5401" max="5401" width="9.85546875" style="8" customWidth="1"/>
    <col min="5402" max="5404" width="8.7109375" style="8" customWidth="1"/>
    <col min="5405" max="5624" width="9.140625" style="8" customWidth="1"/>
    <col min="5625" max="5625" width="5.7109375" style="8" customWidth="1"/>
    <col min="5626" max="5627" width="21.7109375" style="8" customWidth="1"/>
    <col min="5628" max="5628" width="7.85546875" style="8"/>
    <col min="5629" max="5629" width="8.5703125" style="8" customWidth="1"/>
    <col min="5630" max="5630" width="7.85546875" style="8"/>
    <col min="5631" max="5631" width="8.85546875" style="8" bestFit="1" customWidth="1"/>
    <col min="5632" max="5632" width="7.85546875" style="8"/>
    <col min="5633" max="5633" width="5.7109375" style="8" customWidth="1"/>
    <col min="5634" max="5635" width="21.7109375" style="8" customWidth="1"/>
    <col min="5636" max="5636" width="14.140625" style="8" customWidth="1"/>
    <col min="5637" max="5652" width="10.7109375" style="8" customWidth="1"/>
    <col min="5653" max="5656" width="8.7109375" style="8" customWidth="1"/>
    <col min="5657" max="5657" width="9.85546875" style="8" customWidth="1"/>
    <col min="5658" max="5660" width="8.7109375" style="8" customWidth="1"/>
    <col min="5661" max="5880" width="9.140625" style="8" customWidth="1"/>
    <col min="5881" max="5881" width="5.7109375" style="8" customWidth="1"/>
    <col min="5882" max="5883" width="21.7109375" style="8" customWidth="1"/>
    <col min="5884" max="5884" width="7.85546875" style="8"/>
    <col min="5885" max="5885" width="8.5703125" style="8" customWidth="1"/>
    <col min="5886" max="5886" width="7.85546875" style="8"/>
    <col min="5887" max="5887" width="8.85546875" style="8" bestFit="1" customWidth="1"/>
    <col min="5888" max="5888" width="7.85546875" style="8"/>
    <col min="5889" max="5889" width="5.7109375" style="8" customWidth="1"/>
    <col min="5890" max="5891" width="21.7109375" style="8" customWidth="1"/>
    <col min="5892" max="5892" width="14.140625" style="8" customWidth="1"/>
    <col min="5893" max="5908" width="10.7109375" style="8" customWidth="1"/>
    <col min="5909" max="5912" width="8.7109375" style="8" customWidth="1"/>
    <col min="5913" max="5913" width="9.85546875" style="8" customWidth="1"/>
    <col min="5914" max="5916" width="8.7109375" style="8" customWidth="1"/>
    <col min="5917" max="6136" width="9.140625" style="8" customWidth="1"/>
    <col min="6137" max="6137" width="5.7109375" style="8" customWidth="1"/>
    <col min="6138" max="6139" width="21.7109375" style="8" customWidth="1"/>
    <col min="6140" max="6140" width="7.85546875" style="8"/>
    <col min="6141" max="6141" width="8.5703125" style="8" customWidth="1"/>
    <col min="6142" max="6142" width="7.85546875" style="8"/>
    <col min="6143" max="6143" width="8.85546875" style="8" bestFit="1" customWidth="1"/>
    <col min="6144" max="6144" width="7.85546875" style="8"/>
    <col min="6145" max="6145" width="5.7109375" style="8" customWidth="1"/>
    <col min="6146" max="6147" width="21.7109375" style="8" customWidth="1"/>
    <col min="6148" max="6148" width="14.140625" style="8" customWidth="1"/>
    <col min="6149" max="6164" width="10.7109375" style="8" customWidth="1"/>
    <col min="6165" max="6168" width="8.7109375" style="8" customWidth="1"/>
    <col min="6169" max="6169" width="9.85546875" style="8" customWidth="1"/>
    <col min="6170" max="6172" width="8.7109375" style="8" customWidth="1"/>
    <col min="6173" max="6392" width="9.140625" style="8" customWidth="1"/>
    <col min="6393" max="6393" width="5.7109375" style="8" customWidth="1"/>
    <col min="6394" max="6395" width="21.7109375" style="8" customWidth="1"/>
    <col min="6396" max="6396" width="7.85546875" style="8"/>
    <col min="6397" max="6397" width="8.5703125" style="8" customWidth="1"/>
    <col min="6398" max="6398" width="7.85546875" style="8"/>
    <col min="6399" max="6399" width="8.85546875" style="8" bestFit="1" customWidth="1"/>
    <col min="6400" max="6400" width="7.85546875" style="8"/>
    <col min="6401" max="6401" width="5.7109375" style="8" customWidth="1"/>
    <col min="6402" max="6403" width="21.7109375" style="8" customWidth="1"/>
    <col min="6404" max="6404" width="14.140625" style="8" customWidth="1"/>
    <col min="6405" max="6420" width="10.7109375" style="8" customWidth="1"/>
    <col min="6421" max="6424" width="8.7109375" style="8" customWidth="1"/>
    <col min="6425" max="6425" width="9.85546875" style="8" customWidth="1"/>
    <col min="6426" max="6428" width="8.7109375" style="8" customWidth="1"/>
    <col min="6429" max="6648" width="9.140625" style="8" customWidth="1"/>
    <col min="6649" max="6649" width="5.7109375" style="8" customWidth="1"/>
    <col min="6650" max="6651" width="21.7109375" style="8" customWidth="1"/>
    <col min="6652" max="6652" width="7.85546875" style="8"/>
    <col min="6653" max="6653" width="8.5703125" style="8" customWidth="1"/>
    <col min="6654" max="6654" width="7.85546875" style="8"/>
    <col min="6655" max="6655" width="8.85546875" style="8" bestFit="1" customWidth="1"/>
    <col min="6656" max="6656" width="7.85546875" style="8"/>
    <col min="6657" max="6657" width="5.7109375" style="8" customWidth="1"/>
    <col min="6658" max="6659" width="21.7109375" style="8" customWidth="1"/>
    <col min="6660" max="6660" width="14.140625" style="8" customWidth="1"/>
    <col min="6661" max="6676" width="10.7109375" style="8" customWidth="1"/>
    <col min="6677" max="6680" width="8.7109375" style="8" customWidth="1"/>
    <col min="6681" max="6681" width="9.85546875" style="8" customWidth="1"/>
    <col min="6682" max="6684" width="8.7109375" style="8" customWidth="1"/>
    <col min="6685" max="6904" width="9.140625" style="8" customWidth="1"/>
    <col min="6905" max="6905" width="5.7109375" style="8" customWidth="1"/>
    <col min="6906" max="6907" width="21.7109375" style="8" customWidth="1"/>
    <col min="6908" max="6908" width="7.85546875" style="8"/>
    <col min="6909" max="6909" width="8.5703125" style="8" customWidth="1"/>
    <col min="6910" max="6910" width="7.85546875" style="8"/>
    <col min="6911" max="6911" width="8.85546875" style="8" bestFit="1" customWidth="1"/>
    <col min="6912" max="6912" width="7.85546875" style="8"/>
    <col min="6913" max="6913" width="5.7109375" style="8" customWidth="1"/>
    <col min="6914" max="6915" width="21.7109375" style="8" customWidth="1"/>
    <col min="6916" max="6916" width="14.140625" style="8" customWidth="1"/>
    <col min="6917" max="6932" width="10.7109375" style="8" customWidth="1"/>
    <col min="6933" max="6936" width="8.7109375" style="8" customWidth="1"/>
    <col min="6937" max="6937" width="9.85546875" style="8" customWidth="1"/>
    <col min="6938" max="6940" width="8.7109375" style="8" customWidth="1"/>
    <col min="6941" max="7160" width="9.140625" style="8" customWidth="1"/>
    <col min="7161" max="7161" width="5.7109375" style="8" customWidth="1"/>
    <col min="7162" max="7163" width="21.7109375" style="8" customWidth="1"/>
    <col min="7164" max="7164" width="7.85546875" style="8"/>
    <col min="7165" max="7165" width="8.5703125" style="8" customWidth="1"/>
    <col min="7166" max="7166" width="7.85546875" style="8"/>
    <col min="7167" max="7167" width="8.85546875" style="8" bestFit="1" customWidth="1"/>
    <col min="7168" max="7168" width="7.85546875" style="8"/>
    <col min="7169" max="7169" width="5.7109375" style="8" customWidth="1"/>
    <col min="7170" max="7171" width="21.7109375" style="8" customWidth="1"/>
    <col min="7172" max="7172" width="14.140625" style="8" customWidth="1"/>
    <col min="7173" max="7188" width="10.7109375" style="8" customWidth="1"/>
    <col min="7189" max="7192" width="8.7109375" style="8" customWidth="1"/>
    <col min="7193" max="7193" width="9.85546875" style="8" customWidth="1"/>
    <col min="7194" max="7196" width="8.7109375" style="8" customWidth="1"/>
    <col min="7197" max="7416" width="9.140625" style="8" customWidth="1"/>
    <col min="7417" max="7417" width="5.7109375" style="8" customWidth="1"/>
    <col min="7418" max="7419" width="21.7109375" style="8" customWidth="1"/>
    <col min="7420" max="7420" width="7.85546875" style="8"/>
    <col min="7421" max="7421" width="8.5703125" style="8" customWidth="1"/>
    <col min="7422" max="7422" width="7.85546875" style="8"/>
    <col min="7423" max="7423" width="8.85546875" style="8" bestFit="1" customWidth="1"/>
    <col min="7424" max="7424" width="7.85546875" style="8"/>
    <col min="7425" max="7425" width="5.7109375" style="8" customWidth="1"/>
    <col min="7426" max="7427" width="21.7109375" style="8" customWidth="1"/>
    <col min="7428" max="7428" width="14.140625" style="8" customWidth="1"/>
    <col min="7429" max="7444" width="10.7109375" style="8" customWidth="1"/>
    <col min="7445" max="7448" width="8.7109375" style="8" customWidth="1"/>
    <col min="7449" max="7449" width="9.85546875" style="8" customWidth="1"/>
    <col min="7450" max="7452" width="8.7109375" style="8" customWidth="1"/>
    <col min="7453" max="7672" width="9.140625" style="8" customWidth="1"/>
    <col min="7673" max="7673" width="5.7109375" style="8" customWidth="1"/>
    <col min="7674" max="7675" width="21.7109375" style="8" customWidth="1"/>
    <col min="7676" max="7676" width="7.85546875" style="8"/>
    <col min="7677" max="7677" width="8.5703125" style="8" customWidth="1"/>
    <col min="7678" max="7678" width="7.85546875" style="8"/>
    <col min="7679" max="7679" width="8.85546875" style="8" bestFit="1" customWidth="1"/>
    <col min="7680" max="7680" width="7.85546875" style="8"/>
    <col min="7681" max="7681" width="5.7109375" style="8" customWidth="1"/>
    <col min="7682" max="7683" width="21.7109375" style="8" customWidth="1"/>
    <col min="7684" max="7684" width="14.140625" style="8" customWidth="1"/>
    <col min="7685" max="7700" width="10.7109375" style="8" customWidth="1"/>
    <col min="7701" max="7704" width="8.7109375" style="8" customWidth="1"/>
    <col min="7705" max="7705" width="9.85546875" style="8" customWidth="1"/>
    <col min="7706" max="7708" width="8.7109375" style="8" customWidth="1"/>
    <col min="7709" max="7928" width="9.140625" style="8" customWidth="1"/>
    <col min="7929" max="7929" width="5.7109375" style="8" customWidth="1"/>
    <col min="7930" max="7931" width="21.7109375" style="8" customWidth="1"/>
    <col min="7932" max="7932" width="7.85546875" style="8"/>
    <col min="7933" max="7933" width="8.5703125" style="8" customWidth="1"/>
    <col min="7934" max="7934" width="7.85546875" style="8"/>
    <col min="7935" max="7935" width="8.85546875" style="8" bestFit="1" customWidth="1"/>
    <col min="7936" max="7936" width="7.85546875" style="8"/>
    <col min="7937" max="7937" width="5.7109375" style="8" customWidth="1"/>
    <col min="7938" max="7939" width="21.7109375" style="8" customWidth="1"/>
    <col min="7940" max="7940" width="14.140625" style="8" customWidth="1"/>
    <col min="7941" max="7956" width="10.7109375" style="8" customWidth="1"/>
    <col min="7957" max="7960" width="8.7109375" style="8" customWidth="1"/>
    <col min="7961" max="7961" width="9.85546875" style="8" customWidth="1"/>
    <col min="7962" max="7964" width="8.7109375" style="8" customWidth="1"/>
    <col min="7965" max="8184" width="9.140625" style="8" customWidth="1"/>
    <col min="8185" max="8185" width="5.7109375" style="8" customWidth="1"/>
    <col min="8186" max="8187" width="21.7109375" style="8" customWidth="1"/>
    <col min="8188" max="8188" width="7.85546875" style="8"/>
    <col min="8189" max="8189" width="8.5703125" style="8" customWidth="1"/>
    <col min="8190" max="8190" width="7.85546875" style="8"/>
    <col min="8191" max="8191" width="8.85546875" style="8" bestFit="1" customWidth="1"/>
    <col min="8192" max="8192" width="7.85546875" style="8"/>
    <col min="8193" max="8193" width="5.7109375" style="8" customWidth="1"/>
    <col min="8194" max="8195" width="21.7109375" style="8" customWidth="1"/>
    <col min="8196" max="8196" width="14.140625" style="8" customWidth="1"/>
    <col min="8197" max="8212" width="10.7109375" style="8" customWidth="1"/>
    <col min="8213" max="8216" width="8.7109375" style="8" customWidth="1"/>
    <col min="8217" max="8217" width="9.85546875" style="8" customWidth="1"/>
    <col min="8218" max="8220" width="8.7109375" style="8" customWidth="1"/>
    <col min="8221" max="8440" width="9.140625" style="8" customWidth="1"/>
    <col min="8441" max="8441" width="5.7109375" style="8" customWidth="1"/>
    <col min="8442" max="8443" width="21.7109375" style="8" customWidth="1"/>
    <col min="8444" max="8444" width="7.85546875" style="8"/>
    <col min="8445" max="8445" width="8.5703125" style="8" customWidth="1"/>
    <col min="8446" max="8446" width="7.85546875" style="8"/>
    <col min="8447" max="8447" width="8.85546875" style="8" bestFit="1" customWidth="1"/>
    <col min="8448" max="8448" width="7.85546875" style="8"/>
    <col min="8449" max="8449" width="5.7109375" style="8" customWidth="1"/>
    <col min="8450" max="8451" width="21.7109375" style="8" customWidth="1"/>
    <col min="8452" max="8452" width="14.140625" style="8" customWidth="1"/>
    <col min="8453" max="8468" width="10.7109375" style="8" customWidth="1"/>
    <col min="8469" max="8472" width="8.7109375" style="8" customWidth="1"/>
    <col min="8473" max="8473" width="9.85546875" style="8" customWidth="1"/>
    <col min="8474" max="8476" width="8.7109375" style="8" customWidth="1"/>
    <col min="8477" max="8696" width="9.140625" style="8" customWidth="1"/>
    <col min="8697" max="8697" width="5.7109375" style="8" customWidth="1"/>
    <col min="8698" max="8699" width="21.7109375" style="8" customWidth="1"/>
    <col min="8700" max="8700" width="7.85546875" style="8"/>
    <col min="8701" max="8701" width="8.5703125" style="8" customWidth="1"/>
    <col min="8702" max="8702" width="7.85546875" style="8"/>
    <col min="8703" max="8703" width="8.85546875" style="8" bestFit="1" customWidth="1"/>
    <col min="8704" max="8704" width="7.85546875" style="8"/>
    <col min="8705" max="8705" width="5.7109375" style="8" customWidth="1"/>
    <col min="8706" max="8707" width="21.7109375" style="8" customWidth="1"/>
    <col min="8708" max="8708" width="14.140625" style="8" customWidth="1"/>
    <col min="8709" max="8724" width="10.7109375" style="8" customWidth="1"/>
    <col min="8725" max="8728" width="8.7109375" style="8" customWidth="1"/>
    <col min="8729" max="8729" width="9.85546875" style="8" customWidth="1"/>
    <col min="8730" max="8732" width="8.7109375" style="8" customWidth="1"/>
    <col min="8733" max="8952" width="9.140625" style="8" customWidth="1"/>
    <col min="8953" max="8953" width="5.7109375" style="8" customWidth="1"/>
    <col min="8954" max="8955" width="21.7109375" style="8" customWidth="1"/>
    <col min="8956" max="8956" width="7.85546875" style="8"/>
    <col min="8957" max="8957" width="8.5703125" style="8" customWidth="1"/>
    <col min="8958" max="8958" width="7.85546875" style="8"/>
    <col min="8959" max="8959" width="8.85546875" style="8" bestFit="1" customWidth="1"/>
    <col min="8960" max="8960" width="7.85546875" style="8"/>
    <col min="8961" max="8961" width="5.7109375" style="8" customWidth="1"/>
    <col min="8962" max="8963" width="21.7109375" style="8" customWidth="1"/>
    <col min="8964" max="8964" width="14.140625" style="8" customWidth="1"/>
    <col min="8965" max="8980" width="10.7109375" style="8" customWidth="1"/>
    <col min="8981" max="8984" width="8.7109375" style="8" customWidth="1"/>
    <col min="8985" max="8985" width="9.85546875" style="8" customWidth="1"/>
    <col min="8986" max="8988" width="8.7109375" style="8" customWidth="1"/>
    <col min="8989" max="9208" width="9.140625" style="8" customWidth="1"/>
    <col min="9209" max="9209" width="5.7109375" style="8" customWidth="1"/>
    <col min="9210" max="9211" width="21.7109375" style="8" customWidth="1"/>
    <col min="9212" max="9212" width="7.85546875" style="8"/>
    <col min="9213" max="9213" width="8.5703125" style="8" customWidth="1"/>
    <col min="9214" max="9214" width="7.85546875" style="8"/>
    <col min="9215" max="9215" width="8.85546875" style="8" bestFit="1" customWidth="1"/>
    <col min="9216" max="9216" width="7.85546875" style="8"/>
    <col min="9217" max="9217" width="5.7109375" style="8" customWidth="1"/>
    <col min="9218" max="9219" width="21.7109375" style="8" customWidth="1"/>
    <col min="9220" max="9220" width="14.140625" style="8" customWidth="1"/>
    <col min="9221" max="9236" width="10.7109375" style="8" customWidth="1"/>
    <col min="9237" max="9240" width="8.7109375" style="8" customWidth="1"/>
    <col min="9241" max="9241" width="9.85546875" style="8" customWidth="1"/>
    <col min="9242" max="9244" width="8.7109375" style="8" customWidth="1"/>
    <col min="9245" max="9464" width="9.140625" style="8" customWidth="1"/>
    <col min="9465" max="9465" width="5.7109375" style="8" customWidth="1"/>
    <col min="9466" max="9467" width="21.7109375" style="8" customWidth="1"/>
    <col min="9468" max="9468" width="7.85546875" style="8"/>
    <col min="9469" max="9469" width="8.5703125" style="8" customWidth="1"/>
    <col min="9470" max="9470" width="7.85546875" style="8"/>
    <col min="9471" max="9471" width="8.85546875" style="8" bestFit="1" customWidth="1"/>
    <col min="9472" max="9472" width="7.85546875" style="8"/>
    <col min="9473" max="9473" width="5.7109375" style="8" customWidth="1"/>
    <col min="9474" max="9475" width="21.7109375" style="8" customWidth="1"/>
    <col min="9476" max="9476" width="14.140625" style="8" customWidth="1"/>
    <col min="9477" max="9492" width="10.7109375" style="8" customWidth="1"/>
    <col min="9493" max="9496" width="8.7109375" style="8" customWidth="1"/>
    <col min="9497" max="9497" width="9.85546875" style="8" customWidth="1"/>
    <col min="9498" max="9500" width="8.7109375" style="8" customWidth="1"/>
    <col min="9501" max="9720" width="9.140625" style="8" customWidth="1"/>
    <col min="9721" max="9721" width="5.7109375" style="8" customWidth="1"/>
    <col min="9722" max="9723" width="21.7109375" style="8" customWidth="1"/>
    <col min="9724" max="9724" width="7.85546875" style="8"/>
    <col min="9725" max="9725" width="8.5703125" style="8" customWidth="1"/>
    <col min="9726" max="9726" width="7.85546875" style="8"/>
    <col min="9727" max="9727" width="8.85546875" style="8" bestFit="1" customWidth="1"/>
    <col min="9728" max="9728" width="7.85546875" style="8"/>
    <col min="9729" max="9729" width="5.7109375" style="8" customWidth="1"/>
    <col min="9730" max="9731" width="21.7109375" style="8" customWidth="1"/>
    <col min="9732" max="9732" width="14.140625" style="8" customWidth="1"/>
    <col min="9733" max="9748" width="10.7109375" style="8" customWidth="1"/>
    <col min="9749" max="9752" width="8.7109375" style="8" customWidth="1"/>
    <col min="9753" max="9753" width="9.85546875" style="8" customWidth="1"/>
    <col min="9754" max="9756" width="8.7109375" style="8" customWidth="1"/>
    <col min="9757" max="9976" width="9.140625" style="8" customWidth="1"/>
    <col min="9977" max="9977" width="5.7109375" style="8" customWidth="1"/>
    <col min="9978" max="9979" width="21.7109375" style="8" customWidth="1"/>
    <col min="9980" max="9980" width="7.85546875" style="8"/>
    <col min="9981" max="9981" width="8.5703125" style="8" customWidth="1"/>
    <col min="9982" max="9982" width="7.85546875" style="8"/>
    <col min="9983" max="9983" width="8.85546875" style="8" bestFit="1" customWidth="1"/>
    <col min="9984" max="9984" width="7.85546875" style="8"/>
    <col min="9985" max="9985" width="5.7109375" style="8" customWidth="1"/>
    <col min="9986" max="9987" width="21.7109375" style="8" customWidth="1"/>
    <col min="9988" max="9988" width="14.140625" style="8" customWidth="1"/>
    <col min="9989" max="10004" width="10.7109375" style="8" customWidth="1"/>
    <col min="10005" max="10008" width="8.7109375" style="8" customWidth="1"/>
    <col min="10009" max="10009" width="9.85546875" style="8" customWidth="1"/>
    <col min="10010" max="10012" width="8.7109375" style="8" customWidth="1"/>
    <col min="10013" max="10232" width="9.140625" style="8" customWidth="1"/>
    <col min="10233" max="10233" width="5.7109375" style="8" customWidth="1"/>
    <col min="10234" max="10235" width="21.7109375" style="8" customWidth="1"/>
    <col min="10236" max="10236" width="7.85546875" style="8"/>
    <col min="10237" max="10237" width="8.5703125" style="8" customWidth="1"/>
    <col min="10238" max="10238" width="7.85546875" style="8"/>
    <col min="10239" max="10239" width="8.85546875" style="8" bestFit="1" customWidth="1"/>
    <col min="10240" max="10240" width="7.85546875" style="8"/>
    <col min="10241" max="10241" width="5.7109375" style="8" customWidth="1"/>
    <col min="10242" max="10243" width="21.7109375" style="8" customWidth="1"/>
    <col min="10244" max="10244" width="14.140625" style="8" customWidth="1"/>
    <col min="10245" max="10260" width="10.7109375" style="8" customWidth="1"/>
    <col min="10261" max="10264" width="8.7109375" style="8" customWidth="1"/>
    <col min="10265" max="10265" width="9.85546875" style="8" customWidth="1"/>
    <col min="10266" max="10268" width="8.7109375" style="8" customWidth="1"/>
    <col min="10269" max="10488" width="9.140625" style="8" customWidth="1"/>
    <col min="10489" max="10489" width="5.7109375" style="8" customWidth="1"/>
    <col min="10490" max="10491" width="21.7109375" style="8" customWidth="1"/>
    <col min="10492" max="10492" width="7.85546875" style="8"/>
    <col min="10493" max="10493" width="8.5703125" style="8" customWidth="1"/>
    <col min="10494" max="10494" width="7.85546875" style="8"/>
    <col min="10495" max="10495" width="8.85546875" style="8" bestFit="1" customWidth="1"/>
    <col min="10496" max="10496" width="7.85546875" style="8"/>
    <col min="10497" max="10497" width="5.7109375" style="8" customWidth="1"/>
    <col min="10498" max="10499" width="21.7109375" style="8" customWidth="1"/>
    <col min="10500" max="10500" width="14.140625" style="8" customWidth="1"/>
    <col min="10501" max="10516" width="10.7109375" style="8" customWidth="1"/>
    <col min="10517" max="10520" width="8.7109375" style="8" customWidth="1"/>
    <col min="10521" max="10521" width="9.85546875" style="8" customWidth="1"/>
    <col min="10522" max="10524" width="8.7109375" style="8" customWidth="1"/>
    <col min="10525" max="10744" width="9.140625" style="8" customWidth="1"/>
    <col min="10745" max="10745" width="5.7109375" style="8" customWidth="1"/>
    <col min="10746" max="10747" width="21.7109375" style="8" customWidth="1"/>
    <col min="10748" max="10748" width="7.85546875" style="8"/>
    <col min="10749" max="10749" width="8.5703125" style="8" customWidth="1"/>
    <col min="10750" max="10750" width="7.85546875" style="8"/>
    <col min="10751" max="10751" width="8.85546875" style="8" bestFit="1" customWidth="1"/>
    <col min="10752" max="10752" width="7.85546875" style="8"/>
    <col min="10753" max="10753" width="5.7109375" style="8" customWidth="1"/>
    <col min="10754" max="10755" width="21.7109375" style="8" customWidth="1"/>
    <col min="10756" max="10756" width="14.140625" style="8" customWidth="1"/>
    <col min="10757" max="10772" width="10.7109375" style="8" customWidth="1"/>
    <col min="10773" max="10776" width="8.7109375" style="8" customWidth="1"/>
    <col min="10777" max="10777" width="9.85546875" style="8" customWidth="1"/>
    <col min="10778" max="10780" width="8.7109375" style="8" customWidth="1"/>
    <col min="10781" max="11000" width="9.140625" style="8" customWidth="1"/>
    <col min="11001" max="11001" width="5.7109375" style="8" customWidth="1"/>
    <col min="11002" max="11003" width="21.7109375" style="8" customWidth="1"/>
    <col min="11004" max="11004" width="7.85546875" style="8"/>
    <col min="11005" max="11005" width="8.5703125" style="8" customWidth="1"/>
    <col min="11006" max="11006" width="7.85546875" style="8"/>
    <col min="11007" max="11007" width="8.85546875" style="8" bestFit="1" customWidth="1"/>
    <col min="11008" max="11008" width="7.85546875" style="8"/>
    <col min="11009" max="11009" width="5.7109375" style="8" customWidth="1"/>
    <col min="11010" max="11011" width="21.7109375" style="8" customWidth="1"/>
    <col min="11012" max="11012" width="14.140625" style="8" customWidth="1"/>
    <col min="11013" max="11028" width="10.7109375" style="8" customWidth="1"/>
    <col min="11029" max="11032" width="8.7109375" style="8" customWidth="1"/>
    <col min="11033" max="11033" width="9.85546875" style="8" customWidth="1"/>
    <col min="11034" max="11036" width="8.7109375" style="8" customWidth="1"/>
    <col min="11037" max="11256" width="9.140625" style="8" customWidth="1"/>
    <col min="11257" max="11257" width="5.7109375" style="8" customWidth="1"/>
    <col min="11258" max="11259" width="21.7109375" style="8" customWidth="1"/>
    <col min="11260" max="11260" width="7.85546875" style="8"/>
    <col min="11261" max="11261" width="8.5703125" style="8" customWidth="1"/>
    <col min="11262" max="11262" width="7.85546875" style="8"/>
    <col min="11263" max="11263" width="8.85546875" style="8" bestFit="1" customWidth="1"/>
    <col min="11264" max="11264" width="7.85546875" style="8"/>
    <col min="11265" max="11265" width="5.7109375" style="8" customWidth="1"/>
    <col min="11266" max="11267" width="21.7109375" style="8" customWidth="1"/>
    <col min="11268" max="11268" width="14.140625" style="8" customWidth="1"/>
    <col min="11269" max="11284" width="10.7109375" style="8" customWidth="1"/>
    <col min="11285" max="11288" width="8.7109375" style="8" customWidth="1"/>
    <col min="11289" max="11289" width="9.85546875" style="8" customWidth="1"/>
    <col min="11290" max="11292" width="8.7109375" style="8" customWidth="1"/>
    <col min="11293" max="11512" width="9.140625" style="8" customWidth="1"/>
    <col min="11513" max="11513" width="5.7109375" style="8" customWidth="1"/>
    <col min="11514" max="11515" width="21.7109375" style="8" customWidth="1"/>
    <col min="11516" max="11516" width="7.85546875" style="8"/>
    <col min="11517" max="11517" width="8.5703125" style="8" customWidth="1"/>
    <col min="11518" max="11518" width="7.85546875" style="8"/>
    <col min="11519" max="11519" width="8.85546875" style="8" bestFit="1" customWidth="1"/>
    <col min="11520" max="11520" width="7.85546875" style="8"/>
    <col min="11521" max="11521" width="5.7109375" style="8" customWidth="1"/>
    <col min="11522" max="11523" width="21.7109375" style="8" customWidth="1"/>
    <col min="11524" max="11524" width="14.140625" style="8" customWidth="1"/>
    <col min="11525" max="11540" width="10.7109375" style="8" customWidth="1"/>
    <col min="11541" max="11544" width="8.7109375" style="8" customWidth="1"/>
    <col min="11545" max="11545" width="9.85546875" style="8" customWidth="1"/>
    <col min="11546" max="11548" width="8.7109375" style="8" customWidth="1"/>
    <col min="11549" max="11768" width="9.140625" style="8" customWidth="1"/>
    <col min="11769" max="11769" width="5.7109375" style="8" customWidth="1"/>
    <col min="11770" max="11771" width="21.7109375" style="8" customWidth="1"/>
    <col min="11772" max="11772" width="7.85546875" style="8"/>
    <col min="11773" max="11773" width="8.5703125" style="8" customWidth="1"/>
    <col min="11774" max="11774" width="7.85546875" style="8"/>
    <col min="11775" max="11775" width="8.85546875" style="8" bestFit="1" customWidth="1"/>
    <col min="11776" max="11776" width="7.85546875" style="8"/>
    <col min="11777" max="11777" width="5.7109375" style="8" customWidth="1"/>
    <col min="11778" max="11779" width="21.7109375" style="8" customWidth="1"/>
    <col min="11780" max="11780" width="14.140625" style="8" customWidth="1"/>
    <col min="11781" max="11796" width="10.7109375" style="8" customWidth="1"/>
    <col min="11797" max="11800" width="8.7109375" style="8" customWidth="1"/>
    <col min="11801" max="11801" width="9.85546875" style="8" customWidth="1"/>
    <col min="11802" max="11804" width="8.7109375" style="8" customWidth="1"/>
    <col min="11805" max="12024" width="9.140625" style="8" customWidth="1"/>
    <col min="12025" max="12025" width="5.7109375" style="8" customWidth="1"/>
    <col min="12026" max="12027" width="21.7109375" style="8" customWidth="1"/>
    <col min="12028" max="12028" width="7.85546875" style="8"/>
    <col min="12029" max="12029" width="8.5703125" style="8" customWidth="1"/>
    <col min="12030" max="12030" width="7.85546875" style="8"/>
    <col min="12031" max="12031" width="8.85546875" style="8" bestFit="1" customWidth="1"/>
    <col min="12032" max="12032" width="7.85546875" style="8"/>
    <col min="12033" max="12033" width="5.7109375" style="8" customWidth="1"/>
    <col min="12034" max="12035" width="21.7109375" style="8" customWidth="1"/>
    <col min="12036" max="12036" width="14.140625" style="8" customWidth="1"/>
    <col min="12037" max="12052" width="10.7109375" style="8" customWidth="1"/>
    <col min="12053" max="12056" width="8.7109375" style="8" customWidth="1"/>
    <col min="12057" max="12057" width="9.85546875" style="8" customWidth="1"/>
    <col min="12058" max="12060" width="8.7109375" style="8" customWidth="1"/>
    <col min="12061" max="12280" width="9.140625" style="8" customWidth="1"/>
    <col min="12281" max="12281" width="5.7109375" style="8" customWidth="1"/>
    <col min="12282" max="12283" width="21.7109375" style="8" customWidth="1"/>
    <col min="12284" max="12284" width="7.85546875" style="8"/>
    <col min="12285" max="12285" width="8.5703125" style="8" customWidth="1"/>
    <col min="12286" max="12286" width="7.85546875" style="8"/>
    <col min="12287" max="12287" width="8.85546875" style="8" bestFit="1" customWidth="1"/>
    <col min="12288" max="12288" width="7.85546875" style="8"/>
    <col min="12289" max="12289" width="5.7109375" style="8" customWidth="1"/>
    <col min="12290" max="12291" width="21.7109375" style="8" customWidth="1"/>
    <col min="12292" max="12292" width="14.140625" style="8" customWidth="1"/>
    <col min="12293" max="12308" width="10.7109375" style="8" customWidth="1"/>
    <col min="12309" max="12312" width="8.7109375" style="8" customWidth="1"/>
    <col min="12313" max="12313" width="9.85546875" style="8" customWidth="1"/>
    <col min="12314" max="12316" width="8.7109375" style="8" customWidth="1"/>
    <col min="12317" max="12536" width="9.140625" style="8" customWidth="1"/>
    <col min="12537" max="12537" width="5.7109375" style="8" customWidth="1"/>
    <col min="12538" max="12539" width="21.7109375" style="8" customWidth="1"/>
    <col min="12540" max="12540" width="7.85546875" style="8"/>
    <col min="12541" max="12541" width="8.5703125" style="8" customWidth="1"/>
    <col min="12542" max="12542" width="7.85546875" style="8"/>
    <col min="12543" max="12543" width="8.85546875" style="8" bestFit="1" customWidth="1"/>
    <col min="12544" max="12544" width="7.85546875" style="8"/>
    <col min="12545" max="12545" width="5.7109375" style="8" customWidth="1"/>
    <col min="12546" max="12547" width="21.7109375" style="8" customWidth="1"/>
    <col min="12548" max="12548" width="14.140625" style="8" customWidth="1"/>
    <col min="12549" max="12564" width="10.7109375" style="8" customWidth="1"/>
    <col min="12565" max="12568" width="8.7109375" style="8" customWidth="1"/>
    <col min="12569" max="12569" width="9.85546875" style="8" customWidth="1"/>
    <col min="12570" max="12572" width="8.7109375" style="8" customWidth="1"/>
    <col min="12573" max="12792" width="9.140625" style="8" customWidth="1"/>
    <col min="12793" max="12793" width="5.7109375" style="8" customWidth="1"/>
    <col min="12794" max="12795" width="21.7109375" style="8" customWidth="1"/>
    <col min="12796" max="12796" width="7.85546875" style="8"/>
    <col min="12797" max="12797" width="8.5703125" style="8" customWidth="1"/>
    <col min="12798" max="12798" width="7.85546875" style="8"/>
    <col min="12799" max="12799" width="8.85546875" style="8" bestFit="1" customWidth="1"/>
    <col min="12800" max="12800" width="7.85546875" style="8"/>
    <col min="12801" max="12801" width="5.7109375" style="8" customWidth="1"/>
    <col min="12802" max="12803" width="21.7109375" style="8" customWidth="1"/>
    <col min="12804" max="12804" width="14.140625" style="8" customWidth="1"/>
    <col min="12805" max="12820" width="10.7109375" style="8" customWidth="1"/>
    <col min="12821" max="12824" width="8.7109375" style="8" customWidth="1"/>
    <col min="12825" max="12825" width="9.85546875" style="8" customWidth="1"/>
    <col min="12826" max="12828" width="8.7109375" style="8" customWidth="1"/>
    <col min="12829" max="13048" width="9.140625" style="8" customWidth="1"/>
    <col min="13049" max="13049" width="5.7109375" style="8" customWidth="1"/>
    <col min="13050" max="13051" width="21.7109375" style="8" customWidth="1"/>
    <col min="13052" max="13052" width="7.85546875" style="8"/>
    <col min="13053" max="13053" width="8.5703125" style="8" customWidth="1"/>
    <col min="13054" max="13054" width="7.85546875" style="8"/>
    <col min="13055" max="13055" width="8.85546875" style="8" bestFit="1" customWidth="1"/>
    <col min="13056" max="13056" width="7.85546875" style="8"/>
    <col min="13057" max="13057" width="5.7109375" style="8" customWidth="1"/>
    <col min="13058" max="13059" width="21.7109375" style="8" customWidth="1"/>
    <col min="13060" max="13060" width="14.140625" style="8" customWidth="1"/>
    <col min="13061" max="13076" width="10.7109375" style="8" customWidth="1"/>
    <col min="13077" max="13080" width="8.7109375" style="8" customWidth="1"/>
    <col min="13081" max="13081" width="9.85546875" style="8" customWidth="1"/>
    <col min="13082" max="13084" width="8.7109375" style="8" customWidth="1"/>
    <col min="13085" max="13304" width="9.140625" style="8" customWidth="1"/>
    <col min="13305" max="13305" width="5.7109375" style="8" customWidth="1"/>
    <col min="13306" max="13307" width="21.7109375" style="8" customWidth="1"/>
    <col min="13308" max="13308" width="7.85546875" style="8"/>
    <col min="13309" max="13309" width="8.5703125" style="8" customWidth="1"/>
    <col min="13310" max="13310" width="7.85546875" style="8"/>
    <col min="13311" max="13311" width="8.85546875" style="8" bestFit="1" customWidth="1"/>
    <col min="13312" max="13312" width="7.85546875" style="8"/>
    <col min="13313" max="13313" width="5.7109375" style="8" customWidth="1"/>
    <col min="13314" max="13315" width="21.7109375" style="8" customWidth="1"/>
    <col min="13316" max="13316" width="14.140625" style="8" customWidth="1"/>
    <col min="13317" max="13332" width="10.7109375" style="8" customWidth="1"/>
    <col min="13333" max="13336" width="8.7109375" style="8" customWidth="1"/>
    <col min="13337" max="13337" width="9.85546875" style="8" customWidth="1"/>
    <col min="13338" max="13340" width="8.7109375" style="8" customWidth="1"/>
    <col min="13341" max="13560" width="9.140625" style="8" customWidth="1"/>
    <col min="13561" max="13561" width="5.7109375" style="8" customWidth="1"/>
    <col min="13562" max="13563" width="21.7109375" style="8" customWidth="1"/>
    <col min="13564" max="13564" width="7.85546875" style="8"/>
    <col min="13565" max="13565" width="8.5703125" style="8" customWidth="1"/>
    <col min="13566" max="13566" width="7.85546875" style="8"/>
    <col min="13567" max="13567" width="8.85546875" style="8" bestFit="1" customWidth="1"/>
    <col min="13568" max="13568" width="7.85546875" style="8"/>
    <col min="13569" max="13569" width="5.7109375" style="8" customWidth="1"/>
    <col min="13570" max="13571" width="21.7109375" style="8" customWidth="1"/>
    <col min="13572" max="13572" width="14.140625" style="8" customWidth="1"/>
    <col min="13573" max="13588" width="10.7109375" style="8" customWidth="1"/>
    <col min="13589" max="13592" width="8.7109375" style="8" customWidth="1"/>
    <col min="13593" max="13593" width="9.85546875" style="8" customWidth="1"/>
    <col min="13594" max="13596" width="8.7109375" style="8" customWidth="1"/>
    <col min="13597" max="13816" width="9.140625" style="8" customWidth="1"/>
    <col min="13817" max="13817" width="5.7109375" style="8" customWidth="1"/>
    <col min="13818" max="13819" width="21.7109375" style="8" customWidth="1"/>
    <col min="13820" max="13820" width="7.85546875" style="8"/>
    <col min="13821" max="13821" width="8.5703125" style="8" customWidth="1"/>
    <col min="13822" max="13822" width="7.85546875" style="8"/>
    <col min="13823" max="13823" width="8.85546875" style="8" bestFit="1" customWidth="1"/>
    <col min="13824" max="13824" width="7.85546875" style="8"/>
    <col min="13825" max="13825" width="5.7109375" style="8" customWidth="1"/>
    <col min="13826" max="13827" width="21.7109375" style="8" customWidth="1"/>
    <col min="13828" max="13828" width="14.140625" style="8" customWidth="1"/>
    <col min="13829" max="13844" width="10.7109375" style="8" customWidth="1"/>
    <col min="13845" max="13848" width="8.7109375" style="8" customWidth="1"/>
    <col min="13849" max="13849" width="9.85546875" style="8" customWidth="1"/>
    <col min="13850" max="13852" width="8.7109375" style="8" customWidth="1"/>
    <col min="13853" max="14072" width="9.140625" style="8" customWidth="1"/>
    <col min="14073" max="14073" width="5.7109375" style="8" customWidth="1"/>
    <col min="14074" max="14075" width="21.7109375" style="8" customWidth="1"/>
    <col min="14076" max="14076" width="7.85546875" style="8"/>
    <col min="14077" max="14077" width="8.5703125" style="8" customWidth="1"/>
    <col min="14078" max="14078" width="7.85546875" style="8"/>
    <col min="14079" max="14079" width="8.85546875" style="8" bestFit="1" customWidth="1"/>
    <col min="14080" max="14080" width="7.85546875" style="8"/>
    <col min="14081" max="14081" width="5.7109375" style="8" customWidth="1"/>
    <col min="14082" max="14083" width="21.7109375" style="8" customWidth="1"/>
    <col min="14084" max="14084" width="14.140625" style="8" customWidth="1"/>
    <col min="14085" max="14100" width="10.7109375" style="8" customWidth="1"/>
    <col min="14101" max="14104" width="8.7109375" style="8" customWidth="1"/>
    <col min="14105" max="14105" width="9.85546875" style="8" customWidth="1"/>
    <col min="14106" max="14108" width="8.7109375" style="8" customWidth="1"/>
    <col min="14109" max="14328" width="9.140625" style="8" customWidth="1"/>
    <col min="14329" max="14329" width="5.7109375" style="8" customWidth="1"/>
    <col min="14330" max="14331" width="21.7109375" style="8" customWidth="1"/>
    <col min="14332" max="14332" width="7.85546875" style="8"/>
    <col min="14333" max="14333" width="8.5703125" style="8" customWidth="1"/>
    <col min="14334" max="14334" width="7.85546875" style="8"/>
    <col min="14335" max="14335" width="8.85546875" style="8" bestFit="1" customWidth="1"/>
    <col min="14336" max="14336" width="7.85546875" style="8"/>
    <col min="14337" max="14337" width="5.7109375" style="8" customWidth="1"/>
    <col min="14338" max="14339" width="21.7109375" style="8" customWidth="1"/>
    <col min="14340" max="14340" width="14.140625" style="8" customWidth="1"/>
    <col min="14341" max="14356" width="10.7109375" style="8" customWidth="1"/>
    <col min="14357" max="14360" width="8.7109375" style="8" customWidth="1"/>
    <col min="14361" max="14361" width="9.85546875" style="8" customWidth="1"/>
    <col min="14362" max="14364" width="8.7109375" style="8" customWidth="1"/>
    <col min="14365" max="14584" width="9.140625" style="8" customWidth="1"/>
    <col min="14585" max="14585" width="5.7109375" style="8" customWidth="1"/>
    <col min="14586" max="14587" width="21.7109375" style="8" customWidth="1"/>
    <col min="14588" max="14588" width="7.85546875" style="8"/>
    <col min="14589" max="14589" width="8.5703125" style="8" customWidth="1"/>
    <col min="14590" max="14590" width="7.85546875" style="8"/>
    <col min="14591" max="14591" width="8.85546875" style="8" bestFit="1" customWidth="1"/>
    <col min="14592" max="14592" width="7.85546875" style="8"/>
    <col min="14593" max="14593" width="5.7109375" style="8" customWidth="1"/>
    <col min="14594" max="14595" width="21.7109375" style="8" customWidth="1"/>
    <col min="14596" max="14596" width="14.140625" style="8" customWidth="1"/>
    <col min="14597" max="14612" width="10.7109375" style="8" customWidth="1"/>
    <col min="14613" max="14616" width="8.7109375" style="8" customWidth="1"/>
    <col min="14617" max="14617" width="9.85546875" style="8" customWidth="1"/>
    <col min="14618" max="14620" width="8.7109375" style="8" customWidth="1"/>
    <col min="14621" max="14840" width="9.140625" style="8" customWidth="1"/>
    <col min="14841" max="14841" width="5.7109375" style="8" customWidth="1"/>
    <col min="14842" max="14843" width="21.7109375" style="8" customWidth="1"/>
    <col min="14844" max="14844" width="7.85546875" style="8"/>
    <col min="14845" max="14845" width="8.5703125" style="8" customWidth="1"/>
    <col min="14846" max="14846" width="7.85546875" style="8"/>
    <col min="14847" max="14847" width="8.85546875" style="8" bestFit="1" customWidth="1"/>
    <col min="14848" max="14848" width="7.85546875" style="8"/>
    <col min="14849" max="14849" width="5.7109375" style="8" customWidth="1"/>
    <col min="14850" max="14851" width="21.7109375" style="8" customWidth="1"/>
    <col min="14852" max="14852" width="14.140625" style="8" customWidth="1"/>
    <col min="14853" max="14868" width="10.7109375" style="8" customWidth="1"/>
    <col min="14869" max="14872" width="8.7109375" style="8" customWidth="1"/>
    <col min="14873" max="14873" width="9.85546875" style="8" customWidth="1"/>
    <col min="14874" max="14876" width="8.7109375" style="8" customWidth="1"/>
    <col min="14877" max="15096" width="9.140625" style="8" customWidth="1"/>
    <col min="15097" max="15097" width="5.7109375" style="8" customWidth="1"/>
    <col min="15098" max="15099" width="21.7109375" style="8" customWidth="1"/>
    <col min="15100" max="15100" width="7.85546875" style="8"/>
    <col min="15101" max="15101" width="8.5703125" style="8" customWidth="1"/>
    <col min="15102" max="15102" width="7.85546875" style="8"/>
    <col min="15103" max="15103" width="8.85546875" style="8" bestFit="1" customWidth="1"/>
    <col min="15104" max="15104" width="7.85546875" style="8"/>
    <col min="15105" max="15105" width="5.7109375" style="8" customWidth="1"/>
    <col min="15106" max="15107" width="21.7109375" style="8" customWidth="1"/>
    <col min="15108" max="15108" width="14.140625" style="8" customWidth="1"/>
    <col min="15109" max="15124" width="10.7109375" style="8" customWidth="1"/>
    <col min="15125" max="15128" width="8.7109375" style="8" customWidth="1"/>
    <col min="15129" max="15129" width="9.85546875" style="8" customWidth="1"/>
    <col min="15130" max="15132" width="8.7109375" style="8" customWidth="1"/>
    <col min="15133" max="15352" width="9.140625" style="8" customWidth="1"/>
    <col min="15353" max="15353" width="5.7109375" style="8" customWidth="1"/>
    <col min="15354" max="15355" width="21.7109375" style="8" customWidth="1"/>
    <col min="15356" max="15356" width="7.85546875" style="8"/>
    <col min="15357" max="15357" width="8.5703125" style="8" customWidth="1"/>
    <col min="15358" max="15358" width="7.85546875" style="8"/>
    <col min="15359" max="15359" width="8.85546875" style="8" bestFit="1" customWidth="1"/>
    <col min="15360" max="15360" width="7.85546875" style="8"/>
    <col min="15361" max="15361" width="5.7109375" style="8" customWidth="1"/>
    <col min="15362" max="15363" width="21.7109375" style="8" customWidth="1"/>
    <col min="15364" max="15364" width="14.140625" style="8" customWidth="1"/>
    <col min="15365" max="15380" width="10.7109375" style="8" customWidth="1"/>
    <col min="15381" max="15384" width="8.7109375" style="8" customWidth="1"/>
    <col min="15385" max="15385" width="9.85546875" style="8" customWidth="1"/>
    <col min="15386" max="15388" width="8.7109375" style="8" customWidth="1"/>
    <col min="15389" max="15608" width="9.140625" style="8" customWidth="1"/>
    <col min="15609" max="15609" width="5.7109375" style="8" customWidth="1"/>
    <col min="15610" max="15611" width="21.7109375" style="8" customWidth="1"/>
    <col min="15612" max="15612" width="7.85546875" style="8"/>
    <col min="15613" max="15613" width="8.5703125" style="8" customWidth="1"/>
    <col min="15614" max="15614" width="7.85546875" style="8"/>
    <col min="15615" max="15615" width="8.85546875" style="8" bestFit="1" customWidth="1"/>
    <col min="15616" max="15616" width="7.85546875" style="8"/>
    <col min="15617" max="15617" width="5.7109375" style="8" customWidth="1"/>
    <col min="15618" max="15619" width="21.7109375" style="8" customWidth="1"/>
    <col min="15620" max="15620" width="14.140625" style="8" customWidth="1"/>
    <col min="15621" max="15636" width="10.7109375" style="8" customWidth="1"/>
    <col min="15637" max="15640" width="8.7109375" style="8" customWidth="1"/>
    <col min="15641" max="15641" width="9.85546875" style="8" customWidth="1"/>
    <col min="15642" max="15644" width="8.7109375" style="8" customWidth="1"/>
    <col min="15645" max="15864" width="9.140625" style="8" customWidth="1"/>
    <col min="15865" max="15865" width="5.7109375" style="8" customWidth="1"/>
    <col min="15866" max="15867" width="21.7109375" style="8" customWidth="1"/>
    <col min="15868" max="15868" width="7.85546875" style="8"/>
    <col min="15869" max="15869" width="8.5703125" style="8" customWidth="1"/>
    <col min="15870" max="15870" width="7.85546875" style="8"/>
    <col min="15871" max="15871" width="8.85546875" style="8" bestFit="1" customWidth="1"/>
    <col min="15872" max="15872" width="7.85546875" style="8"/>
    <col min="15873" max="15873" width="5.7109375" style="8" customWidth="1"/>
    <col min="15874" max="15875" width="21.7109375" style="8" customWidth="1"/>
    <col min="15876" max="15876" width="14.140625" style="8" customWidth="1"/>
    <col min="15877" max="15892" width="10.7109375" style="8" customWidth="1"/>
    <col min="15893" max="15896" width="8.7109375" style="8" customWidth="1"/>
    <col min="15897" max="15897" width="9.85546875" style="8" customWidth="1"/>
    <col min="15898" max="15900" width="8.7109375" style="8" customWidth="1"/>
    <col min="15901" max="16120" width="9.140625" style="8" customWidth="1"/>
    <col min="16121" max="16121" width="5.7109375" style="8" customWidth="1"/>
    <col min="16122" max="16123" width="21.7109375" style="8" customWidth="1"/>
    <col min="16124" max="16124" width="7.85546875" style="8"/>
    <col min="16125" max="16125" width="8.5703125" style="8" customWidth="1"/>
    <col min="16126" max="16126" width="7.85546875" style="8"/>
    <col min="16127" max="16127" width="8.85546875" style="8" bestFit="1" customWidth="1"/>
    <col min="16128" max="16128" width="7.85546875" style="8"/>
    <col min="16129" max="16129" width="5.7109375" style="8" customWidth="1"/>
    <col min="16130" max="16131" width="21.7109375" style="8" customWidth="1"/>
    <col min="16132" max="16132" width="14.140625" style="8" customWidth="1"/>
    <col min="16133" max="16148" width="10.7109375" style="8" customWidth="1"/>
    <col min="16149" max="16152" width="8.7109375" style="8" customWidth="1"/>
    <col min="16153" max="16153" width="9.85546875" style="8" customWidth="1"/>
    <col min="16154" max="16156" width="8.7109375" style="8" customWidth="1"/>
    <col min="16157" max="16376" width="9.140625" style="8" customWidth="1"/>
    <col min="16377" max="16377" width="5.7109375" style="8" customWidth="1"/>
    <col min="16378" max="16379" width="21.7109375" style="8" customWidth="1"/>
    <col min="16380" max="16380" width="7.85546875" style="8"/>
    <col min="16381" max="16381" width="8.5703125" style="8" customWidth="1"/>
    <col min="16382" max="16382" width="7.85546875" style="8"/>
    <col min="16383" max="16383" width="8.85546875" style="8" bestFit="1" customWidth="1"/>
    <col min="16384" max="16384" width="7.85546875" style="8"/>
  </cols>
  <sheetData>
    <row r="2" spans="1:28" s="3" customFormat="1" ht="16.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</row>
    <row r="3" spans="1:28" s="3" customFormat="1" ht="16.5" x14ac:dyDescent="0.2">
      <c r="I3" s="4" t="str">
        <f>'[1]1'!E5</f>
        <v>KABUPATEN/KOTA</v>
      </c>
      <c r="J3" s="5" t="str">
        <f>'[1]1'!F5</f>
        <v xml:space="preserve">PEKALONGAN </v>
      </c>
      <c r="T3" s="2"/>
      <c r="U3" s="2"/>
      <c r="V3" s="2"/>
      <c r="W3" s="2"/>
      <c r="X3" s="2"/>
      <c r="Y3" s="2"/>
      <c r="Z3" s="2"/>
      <c r="AA3" s="2"/>
      <c r="AB3" s="2"/>
    </row>
    <row r="4" spans="1:28" s="3" customFormat="1" ht="16.5" x14ac:dyDescent="0.2">
      <c r="I4" s="4" t="str">
        <f>'[1]1'!E6</f>
        <v xml:space="preserve">TAHUN </v>
      </c>
      <c r="J4" s="5">
        <f>'[1]1'!F6</f>
        <v>2019</v>
      </c>
      <c r="T4" s="2"/>
      <c r="U4" s="2"/>
      <c r="V4" s="2"/>
      <c r="W4" s="2"/>
      <c r="X4" s="2"/>
      <c r="Y4" s="2"/>
      <c r="Z4" s="2"/>
      <c r="AA4" s="2"/>
      <c r="AB4" s="2"/>
    </row>
    <row r="5" spans="1:28" s="8" customFormat="1" ht="15.7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</row>
    <row r="6" spans="1:28" s="8" customFormat="1" ht="18" customHeight="1" x14ac:dyDescent="0.2">
      <c r="A6" s="9" t="s">
        <v>1</v>
      </c>
      <c r="B6" s="9" t="s">
        <v>2</v>
      </c>
      <c r="C6" s="9" t="s">
        <v>3</v>
      </c>
      <c r="D6" s="10" t="s">
        <v>4</v>
      </c>
      <c r="E6" s="11" t="s">
        <v>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1:28" s="8" customFormat="1" ht="18" customHeight="1" x14ac:dyDescent="0.2">
      <c r="A7" s="9"/>
      <c r="B7" s="9"/>
      <c r="C7" s="9"/>
      <c r="D7" s="14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  <c r="U7" s="18"/>
      <c r="V7" s="18"/>
      <c r="W7" s="18"/>
      <c r="X7" s="18"/>
      <c r="Y7" s="18"/>
      <c r="Z7" s="18"/>
      <c r="AA7" s="18"/>
    </row>
    <row r="8" spans="1:28" s="8" customFormat="1" ht="38.25" customHeight="1" x14ac:dyDescent="0.2">
      <c r="A8" s="19"/>
      <c r="B8" s="19"/>
      <c r="C8" s="19"/>
      <c r="D8" s="20"/>
      <c r="E8" s="21" t="s">
        <v>6</v>
      </c>
      <c r="F8" s="21" t="s">
        <v>7</v>
      </c>
      <c r="G8" s="21" t="s">
        <v>8</v>
      </c>
      <c r="H8" s="21" t="s">
        <v>7</v>
      </c>
      <c r="I8" s="21" t="s">
        <v>9</v>
      </c>
      <c r="J8" s="21" t="s">
        <v>7</v>
      </c>
      <c r="K8" s="22" t="s">
        <v>10</v>
      </c>
      <c r="L8" s="22" t="s">
        <v>7</v>
      </c>
      <c r="M8" s="21" t="s">
        <v>11</v>
      </c>
      <c r="N8" s="21" t="s">
        <v>7</v>
      </c>
      <c r="O8" s="21" t="s">
        <v>12</v>
      </c>
      <c r="P8" s="21" t="s">
        <v>7</v>
      </c>
      <c r="Q8" s="21" t="s">
        <v>13</v>
      </c>
      <c r="R8" s="21" t="s">
        <v>7</v>
      </c>
      <c r="S8" s="21" t="s">
        <v>14</v>
      </c>
      <c r="T8" s="22" t="s">
        <v>7</v>
      </c>
    </row>
    <row r="9" spans="1:28" s="8" customFormat="1" ht="12" customHeight="1" x14ac:dyDescent="0.2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</row>
    <row r="10" spans="1:28" s="8" customFormat="1" ht="20.100000000000001" customHeight="1" x14ac:dyDescent="0.2">
      <c r="A10" s="24">
        <f>'[2]9'!A9</f>
        <v>1</v>
      </c>
      <c r="B10" s="25" t="str">
        <f>'[2]9'!B9</f>
        <v>KANDANGSERANG</v>
      </c>
      <c r="C10" s="25" t="str">
        <f>'[2]9'!C9</f>
        <v>KANDANGSERANG</v>
      </c>
      <c r="D10" s="26">
        <v>8215</v>
      </c>
      <c r="E10" s="26">
        <v>25</v>
      </c>
      <c r="F10" s="27">
        <f t="shared" ref="F10:F36" si="0">E10/$S10*100</f>
        <v>0.35577059911768893</v>
      </c>
      <c r="G10" s="26">
        <v>4751</v>
      </c>
      <c r="H10" s="27">
        <f t="shared" ref="H10:H36" si="1">G10/$S10*100</f>
        <v>67.610644656325604</v>
      </c>
      <c r="I10" s="26">
        <v>749</v>
      </c>
      <c r="J10" s="27">
        <f t="shared" ref="J10:J36" si="2">I10/$S10*100</f>
        <v>10.65888714956596</v>
      </c>
      <c r="K10" s="26">
        <v>100</v>
      </c>
      <c r="L10" s="28">
        <f t="shared" ref="L10:L36" si="3">K10/$S10*100</f>
        <v>1.4230823964707557</v>
      </c>
      <c r="M10" s="29">
        <v>107</v>
      </c>
      <c r="N10" s="30">
        <f t="shared" ref="N10:N36" si="4">M10/$S10*100</f>
        <v>1.5226981642237085</v>
      </c>
      <c r="O10" s="29">
        <v>125</v>
      </c>
      <c r="P10" s="30">
        <f t="shared" ref="P10:P36" si="5">O10/$S10*100</f>
        <v>1.7788529955884445</v>
      </c>
      <c r="Q10" s="29">
        <v>1063</v>
      </c>
      <c r="R10" s="30">
        <f t="shared" ref="R10:R36" si="6">Q10/$S10*100</f>
        <v>15.127365874484134</v>
      </c>
      <c r="S10" s="31">
        <f t="shared" ref="S10:S36" si="7">SUM(E10,G10,I10,K10,M10,M10,O10,Q10)</f>
        <v>7027</v>
      </c>
      <c r="T10" s="27">
        <f>S10/D10*100</f>
        <v>85.538648813146679</v>
      </c>
    </row>
    <row r="11" spans="1:28" s="8" customFormat="1" ht="20.100000000000001" customHeight="1" x14ac:dyDescent="0.2">
      <c r="A11" s="32">
        <f>'[2]9'!A10</f>
        <v>2</v>
      </c>
      <c r="B11" s="33" t="str">
        <f>'[2]9'!B10</f>
        <v>PANINGGARAN</v>
      </c>
      <c r="C11" s="33" t="str">
        <f>'[2]9'!C10</f>
        <v>PANINGGARAN</v>
      </c>
      <c r="D11" s="34">
        <v>10398</v>
      </c>
      <c r="E11" s="34">
        <v>103</v>
      </c>
      <c r="F11" s="35">
        <f t="shared" si="0"/>
        <v>1.238129582882558</v>
      </c>
      <c r="G11" s="34">
        <v>5349</v>
      </c>
      <c r="H11" s="35">
        <f t="shared" si="1"/>
        <v>64.298593580959249</v>
      </c>
      <c r="I11" s="34">
        <v>786</v>
      </c>
      <c r="J11" s="35">
        <f t="shared" si="2"/>
        <v>9.4482509917057342</v>
      </c>
      <c r="K11" s="34">
        <v>150</v>
      </c>
      <c r="L11" s="35">
        <f t="shared" si="3"/>
        <v>1.8031013342949875</v>
      </c>
      <c r="M11" s="36">
        <v>35</v>
      </c>
      <c r="N11" s="37">
        <f t="shared" si="4"/>
        <v>0.42072364466883039</v>
      </c>
      <c r="O11" s="36">
        <v>203</v>
      </c>
      <c r="P11" s="37">
        <f t="shared" si="5"/>
        <v>2.4401971390792165</v>
      </c>
      <c r="Q11" s="36">
        <v>1658</v>
      </c>
      <c r="R11" s="37">
        <f t="shared" si="6"/>
        <v>19.930280081740595</v>
      </c>
      <c r="S11" s="38">
        <f>SUM(E11,G11,I11,K11,M11,M11,O11,Q11)</f>
        <v>8319</v>
      </c>
      <c r="T11" s="35">
        <f>S11/D11*100</f>
        <v>80.005770340450084</v>
      </c>
    </row>
    <row r="12" spans="1:28" s="8" customFormat="1" ht="20.100000000000001" customHeight="1" x14ac:dyDescent="0.2">
      <c r="A12" s="32">
        <f>'[2]9'!A11</f>
        <v>3</v>
      </c>
      <c r="B12" s="33" t="str">
        <f>'[2]9'!B11</f>
        <v>LEBAKBARANG</v>
      </c>
      <c r="C12" s="33" t="str">
        <f>'[2]9'!C11</f>
        <v>LEBAKBARANG</v>
      </c>
      <c r="D12" s="34">
        <v>2088</v>
      </c>
      <c r="E12" s="34">
        <v>28</v>
      </c>
      <c r="F12" s="35">
        <f t="shared" si="0"/>
        <v>1.6528925619834711</v>
      </c>
      <c r="G12" s="34">
        <v>1098</v>
      </c>
      <c r="H12" s="35">
        <f t="shared" si="1"/>
        <v>64.817001180637547</v>
      </c>
      <c r="I12" s="34">
        <v>134</v>
      </c>
      <c r="J12" s="35">
        <f t="shared" si="2"/>
        <v>7.9102715466351832</v>
      </c>
      <c r="K12" s="34">
        <v>60</v>
      </c>
      <c r="L12" s="35">
        <f t="shared" si="3"/>
        <v>3.5419126328217239</v>
      </c>
      <c r="M12" s="36">
        <v>10</v>
      </c>
      <c r="N12" s="37">
        <f t="shared" si="4"/>
        <v>0.59031877213695394</v>
      </c>
      <c r="O12" s="36">
        <v>75</v>
      </c>
      <c r="P12" s="37">
        <f t="shared" si="5"/>
        <v>4.4273907910271548</v>
      </c>
      <c r="Q12" s="36">
        <v>279</v>
      </c>
      <c r="R12" s="37">
        <f t="shared" si="6"/>
        <v>16.469893742621014</v>
      </c>
      <c r="S12" s="38">
        <f t="shared" si="7"/>
        <v>1694</v>
      </c>
      <c r="T12" s="35">
        <f t="shared" ref="T12:T36" si="8">S12/D12*100</f>
        <v>81.130268199233711</v>
      </c>
    </row>
    <row r="13" spans="1:28" s="8" customFormat="1" ht="20.100000000000001" customHeight="1" x14ac:dyDescent="0.2">
      <c r="A13" s="32">
        <f>'[2]9'!A12</f>
        <v>4</v>
      </c>
      <c r="B13" s="33" t="str">
        <f>'[2]9'!B12</f>
        <v>PETUNGKRIYONO</v>
      </c>
      <c r="C13" s="33" t="str">
        <f>'[2]9'!C12</f>
        <v>PETUNGKRIYONO</v>
      </c>
      <c r="D13" s="34">
        <v>2892</v>
      </c>
      <c r="E13" s="34">
        <v>12</v>
      </c>
      <c r="F13" s="35">
        <f t="shared" si="0"/>
        <v>0.44313146233382572</v>
      </c>
      <c r="G13" s="34">
        <v>1600</v>
      </c>
      <c r="H13" s="35">
        <f t="shared" si="1"/>
        <v>59.084194977843431</v>
      </c>
      <c r="I13" s="34">
        <v>641</v>
      </c>
      <c r="J13" s="35">
        <f t="shared" si="2"/>
        <v>23.670605612998525</v>
      </c>
      <c r="K13" s="34">
        <v>67</v>
      </c>
      <c r="L13" s="35">
        <f t="shared" si="3"/>
        <v>2.4741506646971936</v>
      </c>
      <c r="M13" s="36">
        <v>53</v>
      </c>
      <c r="N13" s="37">
        <f t="shared" si="4"/>
        <v>1.9571639586410634</v>
      </c>
      <c r="O13" s="36">
        <v>163</v>
      </c>
      <c r="P13" s="37">
        <f t="shared" si="5"/>
        <v>6.0192023633677989</v>
      </c>
      <c r="Q13" s="36">
        <v>119</v>
      </c>
      <c r="R13" s="37">
        <f t="shared" si="6"/>
        <v>4.3943870014771047</v>
      </c>
      <c r="S13" s="38">
        <f t="shared" si="7"/>
        <v>2708</v>
      </c>
      <c r="T13" s="35">
        <f t="shared" si="8"/>
        <v>93.637621023513134</v>
      </c>
    </row>
    <row r="14" spans="1:28" s="8" customFormat="1" ht="20.100000000000001" customHeight="1" x14ac:dyDescent="0.2">
      <c r="A14" s="32">
        <f>'[2]9'!A13</f>
        <v>5</v>
      </c>
      <c r="B14" s="33" t="str">
        <f>'[2]9'!B13</f>
        <v>TALUN</v>
      </c>
      <c r="C14" s="33" t="str">
        <f>'[2]9'!C13</f>
        <v>TALUN</v>
      </c>
      <c r="D14" s="34">
        <v>6205</v>
      </c>
      <c r="E14" s="34">
        <v>84</v>
      </c>
      <c r="F14" s="35">
        <f t="shared" si="0"/>
        <v>1.6419077404222049</v>
      </c>
      <c r="G14" s="34">
        <v>3184</v>
      </c>
      <c r="H14" s="35">
        <f t="shared" si="1"/>
        <v>62.23612197028929</v>
      </c>
      <c r="I14" s="34">
        <v>811</v>
      </c>
      <c r="J14" s="35">
        <f t="shared" si="2"/>
        <v>15.852228303362001</v>
      </c>
      <c r="K14" s="34">
        <v>103</v>
      </c>
      <c r="L14" s="35">
        <f t="shared" si="3"/>
        <v>2.0132916340891325</v>
      </c>
      <c r="M14" s="36">
        <v>55</v>
      </c>
      <c r="N14" s="37">
        <f t="shared" si="4"/>
        <v>1.075058639562158</v>
      </c>
      <c r="O14" s="36">
        <v>149</v>
      </c>
      <c r="P14" s="37">
        <f t="shared" si="5"/>
        <v>2.9124315871774824</v>
      </c>
      <c r="Q14" s="36">
        <v>675</v>
      </c>
      <c r="R14" s="37">
        <f t="shared" si="6"/>
        <v>13.193901485535575</v>
      </c>
      <c r="S14" s="38">
        <f t="shared" si="7"/>
        <v>5116</v>
      </c>
      <c r="T14" s="35">
        <f t="shared" si="8"/>
        <v>82.449637389202252</v>
      </c>
    </row>
    <row r="15" spans="1:28" s="8" customFormat="1" ht="20.100000000000001" customHeight="1" x14ac:dyDescent="0.2">
      <c r="A15" s="32">
        <f>'[2]9'!A14</f>
        <v>6</v>
      </c>
      <c r="B15" s="33" t="str">
        <f>'[2]9'!B14</f>
        <v>DORO</v>
      </c>
      <c r="C15" s="33" t="str">
        <f>'[2]9'!C14</f>
        <v>DORO I</v>
      </c>
      <c r="D15" s="34">
        <v>5753</v>
      </c>
      <c r="E15" s="34">
        <v>68</v>
      </c>
      <c r="F15" s="35">
        <f t="shared" si="0"/>
        <v>1.2700784460216659</v>
      </c>
      <c r="G15" s="34">
        <v>3429</v>
      </c>
      <c r="H15" s="35">
        <f t="shared" si="1"/>
        <v>64.045573403063131</v>
      </c>
      <c r="I15" s="34">
        <v>500</v>
      </c>
      <c r="J15" s="35">
        <f t="shared" si="2"/>
        <v>9.3388121031004854</v>
      </c>
      <c r="K15" s="34">
        <v>145</v>
      </c>
      <c r="L15" s="35">
        <f t="shared" si="3"/>
        <v>2.7082555098991405</v>
      </c>
      <c r="M15" s="36">
        <v>35</v>
      </c>
      <c r="N15" s="37">
        <f t="shared" si="4"/>
        <v>0.65371684721703394</v>
      </c>
      <c r="O15" s="36">
        <v>413</v>
      </c>
      <c r="P15" s="37">
        <f t="shared" si="5"/>
        <v>7.7138587971610013</v>
      </c>
      <c r="Q15" s="36">
        <v>729</v>
      </c>
      <c r="R15" s="37">
        <f t="shared" si="6"/>
        <v>13.615988046320506</v>
      </c>
      <c r="S15" s="38">
        <f t="shared" si="7"/>
        <v>5354</v>
      </c>
      <c r="T15" s="35">
        <f t="shared" si="8"/>
        <v>93.064488093168791</v>
      </c>
    </row>
    <row r="16" spans="1:28" s="8" customFormat="1" ht="20.100000000000001" customHeight="1" x14ac:dyDescent="0.2">
      <c r="A16" s="32">
        <f>'[2]9'!A15</f>
        <v>7</v>
      </c>
      <c r="B16" s="33"/>
      <c r="C16" s="33" t="str">
        <f>'[2]9'!C15</f>
        <v>DORO II</v>
      </c>
      <c r="D16" s="34">
        <v>2611</v>
      </c>
      <c r="E16" s="34">
        <v>0</v>
      </c>
      <c r="F16" s="35">
        <f t="shared" si="0"/>
        <v>0</v>
      </c>
      <c r="G16" s="34">
        <v>1488</v>
      </c>
      <c r="H16" s="35">
        <f t="shared" si="1"/>
        <v>74.325674325674328</v>
      </c>
      <c r="I16" s="34">
        <v>104</v>
      </c>
      <c r="J16" s="35">
        <f t="shared" si="2"/>
        <v>5.1948051948051948</v>
      </c>
      <c r="K16" s="34">
        <v>16</v>
      </c>
      <c r="L16" s="35">
        <f t="shared" si="3"/>
        <v>0.79920079920079923</v>
      </c>
      <c r="M16" s="36">
        <v>25</v>
      </c>
      <c r="N16" s="37">
        <f t="shared" si="4"/>
        <v>1.2487512487512489</v>
      </c>
      <c r="O16" s="36">
        <v>68</v>
      </c>
      <c r="P16" s="37">
        <f t="shared" si="5"/>
        <v>3.3966033966033966</v>
      </c>
      <c r="Q16" s="36">
        <v>276</v>
      </c>
      <c r="R16" s="37">
        <f t="shared" si="6"/>
        <v>13.786213786213786</v>
      </c>
      <c r="S16" s="38">
        <f t="shared" si="7"/>
        <v>2002</v>
      </c>
      <c r="T16" s="35">
        <f t="shared" si="8"/>
        <v>76.675603217158169</v>
      </c>
    </row>
    <row r="17" spans="1:20" s="8" customFormat="1" ht="20.100000000000001" customHeight="1" x14ac:dyDescent="0.2">
      <c r="A17" s="32">
        <f>'[2]9'!A16</f>
        <v>8</v>
      </c>
      <c r="B17" s="33" t="str">
        <f>'[2]9'!B16</f>
        <v>KARANGANYAR</v>
      </c>
      <c r="C17" s="33" t="str">
        <f>'[2]9'!C16</f>
        <v>KARANGANYAR</v>
      </c>
      <c r="D17" s="34">
        <v>9570</v>
      </c>
      <c r="E17" s="34">
        <v>87</v>
      </c>
      <c r="F17" s="35">
        <f t="shared" si="0"/>
        <v>1.1113949923352069</v>
      </c>
      <c r="G17" s="34">
        <v>5265</v>
      </c>
      <c r="H17" s="35">
        <f t="shared" si="1"/>
        <v>67.258559018906496</v>
      </c>
      <c r="I17" s="34">
        <v>1048</v>
      </c>
      <c r="J17" s="35">
        <f t="shared" si="2"/>
        <v>13.387838528359735</v>
      </c>
      <c r="K17" s="34">
        <v>297</v>
      </c>
      <c r="L17" s="35">
        <f t="shared" si="3"/>
        <v>3.7940725600408785</v>
      </c>
      <c r="M17" s="36">
        <v>33</v>
      </c>
      <c r="N17" s="37">
        <f t="shared" si="4"/>
        <v>0.42156361778231988</v>
      </c>
      <c r="O17" s="36">
        <v>338</v>
      </c>
      <c r="P17" s="37">
        <f t="shared" si="5"/>
        <v>4.3178334184977007</v>
      </c>
      <c r="Q17" s="36">
        <v>727</v>
      </c>
      <c r="R17" s="37">
        <f t="shared" si="6"/>
        <v>9.2871742462953506</v>
      </c>
      <c r="S17" s="38">
        <f t="shared" si="7"/>
        <v>7828</v>
      </c>
      <c r="T17" s="35">
        <f t="shared" si="8"/>
        <v>81.79728317659351</v>
      </c>
    </row>
    <row r="18" spans="1:20" s="8" customFormat="1" ht="20.100000000000001" customHeight="1" x14ac:dyDescent="0.2">
      <c r="A18" s="32">
        <f>'[2]9'!A17</f>
        <v>9</v>
      </c>
      <c r="B18" s="33" t="str">
        <f>'[2]9'!B17</f>
        <v>KAJEN</v>
      </c>
      <c r="C18" s="33" t="str">
        <f>'[2]9'!C17</f>
        <v>KAJEN I</v>
      </c>
      <c r="D18" s="34">
        <v>6889</v>
      </c>
      <c r="E18" s="34">
        <v>132</v>
      </c>
      <c r="F18" s="35">
        <f t="shared" si="0"/>
        <v>2.2155085599194364</v>
      </c>
      <c r="G18" s="34">
        <v>4097</v>
      </c>
      <c r="H18" s="35">
        <f t="shared" si="1"/>
        <v>68.764686136287338</v>
      </c>
      <c r="I18" s="34">
        <v>444</v>
      </c>
      <c r="J18" s="35">
        <f t="shared" si="2"/>
        <v>7.4521651560926481</v>
      </c>
      <c r="K18" s="34">
        <v>626</v>
      </c>
      <c r="L18" s="35">
        <f t="shared" si="3"/>
        <v>10.506881503860356</v>
      </c>
      <c r="M18" s="36">
        <v>20</v>
      </c>
      <c r="N18" s="37">
        <f t="shared" si="4"/>
        <v>0.33568311513930849</v>
      </c>
      <c r="O18" s="36">
        <v>381</v>
      </c>
      <c r="P18" s="37">
        <f t="shared" si="5"/>
        <v>6.3947633434038265</v>
      </c>
      <c r="Q18" s="36">
        <v>238</v>
      </c>
      <c r="R18" s="37">
        <f t="shared" si="6"/>
        <v>3.9946290701577709</v>
      </c>
      <c r="S18" s="38">
        <f t="shared" si="7"/>
        <v>5958</v>
      </c>
      <c r="T18" s="35">
        <f t="shared" si="8"/>
        <v>86.485701843518655</v>
      </c>
    </row>
    <row r="19" spans="1:20" s="8" customFormat="1" ht="20.100000000000001" customHeight="1" x14ac:dyDescent="0.2">
      <c r="A19" s="32">
        <f>'[2]9'!A18</f>
        <v>10</v>
      </c>
      <c r="B19" s="33"/>
      <c r="C19" s="33" t="str">
        <f>'[2]9'!C18</f>
        <v>KAJEN II</v>
      </c>
      <c r="D19" s="34">
        <v>6032</v>
      </c>
      <c r="E19" s="34">
        <v>112</v>
      </c>
      <c r="F19" s="35">
        <f t="shared" si="0"/>
        <v>2.0176544766708702</v>
      </c>
      <c r="G19" s="34">
        <v>3607</v>
      </c>
      <c r="H19" s="35">
        <f t="shared" si="1"/>
        <v>64.979283012069899</v>
      </c>
      <c r="I19" s="34">
        <v>516</v>
      </c>
      <c r="J19" s="35">
        <f t="shared" si="2"/>
        <v>9.2956224103765077</v>
      </c>
      <c r="K19" s="34">
        <v>360</v>
      </c>
      <c r="L19" s="35">
        <f t="shared" si="3"/>
        <v>6.4853179607277971</v>
      </c>
      <c r="M19" s="36">
        <v>16</v>
      </c>
      <c r="N19" s="37">
        <f t="shared" si="4"/>
        <v>0.2882363538101243</v>
      </c>
      <c r="O19" s="36">
        <v>341</v>
      </c>
      <c r="P19" s="37">
        <f t="shared" si="5"/>
        <v>6.1430372905782749</v>
      </c>
      <c r="Q19" s="36">
        <v>583</v>
      </c>
      <c r="R19" s="37">
        <f t="shared" si="6"/>
        <v>10.502612141956403</v>
      </c>
      <c r="S19" s="38">
        <f t="shared" si="7"/>
        <v>5551</v>
      </c>
      <c r="T19" s="35">
        <f t="shared" si="8"/>
        <v>92.025862068965509</v>
      </c>
    </row>
    <row r="20" spans="1:20" s="8" customFormat="1" ht="20.100000000000001" customHeight="1" x14ac:dyDescent="0.2">
      <c r="A20" s="32">
        <f>'[2]9'!A19</f>
        <v>11</v>
      </c>
      <c r="B20" s="33" t="str">
        <f>'[2]9'!B19</f>
        <v>KESESI</v>
      </c>
      <c r="C20" s="33" t="str">
        <f>'[2]9'!C19</f>
        <v>KESESI I</v>
      </c>
      <c r="D20" s="34">
        <v>7053</v>
      </c>
      <c r="E20" s="34">
        <v>54</v>
      </c>
      <c r="F20" s="35">
        <f t="shared" si="0"/>
        <v>0.92402464065708423</v>
      </c>
      <c r="G20" s="34">
        <v>3999</v>
      </c>
      <c r="H20" s="35">
        <f t="shared" si="1"/>
        <v>68.429158110882966</v>
      </c>
      <c r="I20" s="34">
        <v>965</v>
      </c>
      <c r="J20" s="35">
        <f t="shared" si="2"/>
        <v>16.512662559890487</v>
      </c>
      <c r="K20" s="34">
        <v>296</v>
      </c>
      <c r="L20" s="35">
        <f t="shared" si="3"/>
        <v>5.0650239561943877</v>
      </c>
      <c r="M20" s="36">
        <v>1</v>
      </c>
      <c r="N20" s="37">
        <f t="shared" si="4"/>
        <v>1.7111567419575632E-2</v>
      </c>
      <c r="O20" s="36">
        <v>248</v>
      </c>
      <c r="P20" s="37">
        <f t="shared" si="5"/>
        <v>4.2436687200547576</v>
      </c>
      <c r="Q20" s="36">
        <v>280</v>
      </c>
      <c r="R20" s="37">
        <f t="shared" si="6"/>
        <v>4.7912388774811774</v>
      </c>
      <c r="S20" s="38">
        <f t="shared" si="7"/>
        <v>5844</v>
      </c>
      <c r="T20" s="35">
        <f t="shared" si="8"/>
        <v>82.858358145470007</v>
      </c>
    </row>
    <row r="21" spans="1:20" s="8" customFormat="1" ht="20.100000000000001" customHeight="1" x14ac:dyDescent="0.2">
      <c r="A21" s="32">
        <f>'[2]9'!A20</f>
        <v>12</v>
      </c>
      <c r="B21" s="33"/>
      <c r="C21" s="33" t="str">
        <f>'[2]9'!C20</f>
        <v>KESESI II</v>
      </c>
      <c r="D21" s="34">
        <v>5681</v>
      </c>
      <c r="E21" s="34">
        <v>75</v>
      </c>
      <c r="F21" s="35">
        <f t="shared" si="0"/>
        <v>1.5957446808510638</v>
      </c>
      <c r="G21" s="34">
        <v>3012</v>
      </c>
      <c r="H21" s="35">
        <f t="shared" si="1"/>
        <v>64.085106382978722</v>
      </c>
      <c r="I21" s="34">
        <v>796</v>
      </c>
      <c r="J21" s="35">
        <f t="shared" si="2"/>
        <v>16.936170212765958</v>
      </c>
      <c r="K21" s="34">
        <v>129</v>
      </c>
      <c r="L21" s="35">
        <f t="shared" si="3"/>
        <v>2.7446808510638299</v>
      </c>
      <c r="M21" s="36">
        <v>2</v>
      </c>
      <c r="N21" s="37">
        <f t="shared" si="4"/>
        <v>4.2553191489361701E-2</v>
      </c>
      <c r="O21" s="36">
        <v>141</v>
      </c>
      <c r="P21" s="37">
        <f t="shared" si="5"/>
        <v>3</v>
      </c>
      <c r="Q21" s="36">
        <v>543</v>
      </c>
      <c r="R21" s="37">
        <f t="shared" si="6"/>
        <v>11.553191489361703</v>
      </c>
      <c r="S21" s="38">
        <f t="shared" si="7"/>
        <v>4700</v>
      </c>
      <c r="T21" s="35">
        <f t="shared" si="8"/>
        <v>82.731913395528949</v>
      </c>
    </row>
    <row r="22" spans="1:20" s="8" customFormat="1" ht="20.100000000000001" customHeight="1" x14ac:dyDescent="0.2">
      <c r="A22" s="32">
        <f>'[2]9'!A21</f>
        <v>13</v>
      </c>
      <c r="B22" s="33" t="str">
        <f>'[2]9'!B21</f>
        <v xml:space="preserve">SRAGI </v>
      </c>
      <c r="C22" s="33" t="str">
        <f>'[2]9'!C21</f>
        <v>SRAGI I</v>
      </c>
      <c r="D22" s="34">
        <v>5556</v>
      </c>
      <c r="E22" s="34">
        <v>0</v>
      </c>
      <c r="F22" s="35">
        <f t="shared" si="0"/>
        <v>0</v>
      </c>
      <c r="G22" s="34">
        <v>3470</v>
      </c>
      <c r="H22" s="35">
        <f t="shared" si="1"/>
        <v>73.284054910242872</v>
      </c>
      <c r="I22" s="34">
        <v>699</v>
      </c>
      <c r="J22" s="35">
        <f t="shared" si="2"/>
        <v>14.762407602956706</v>
      </c>
      <c r="K22" s="34">
        <v>169</v>
      </c>
      <c r="L22" s="35">
        <f t="shared" si="3"/>
        <v>3.5691657866948256</v>
      </c>
      <c r="M22" s="36">
        <v>13</v>
      </c>
      <c r="N22" s="37">
        <f t="shared" si="4"/>
        <v>0.27455121436114044</v>
      </c>
      <c r="O22" s="36">
        <v>144</v>
      </c>
      <c r="P22" s="37">
        <f t="shared" si="5"/>
        <v>3.041182682154171</v>
      </c>
      <c r="Q22" s="36">
        <v>227</v>
      </c>
      <c r="R22" s="37">
        <f t="shared" si="6"/>
        <v>4.7940865892291447</v>
      </c>
      <c r="S22" s="38">
        <f t="shared" si="7"/>
        <v>4735</v>
      </c>
      <c r="T22" s="35">
        <f t="shared" si="8"/>
        <v>85.223182145428368</v>
      </c>
    </row>
    <row r="23" spans="1:20" s="8" customFormat="1" ht="20.100000000000001" customHeight="1" x14ac:dyDescent="0.2">
      <c r="A23" s="32">
        <f>'[2]9'!A22</f>
        <v>14</v>
      </c>
      <c r="B23" s="33"/>
      <c r="C23" s="33" t="str">
        <f>'[2]9'!C22</f>
        <v>SRAGI II</v>
      </c>
      <c r="D23" s="34">
        <v>7896</v>
      </c>
      <c r="E23" s="34">
        <v>68</v>
      </c>
      <c r="F23" s="35">
        <f t="shared" si="0"/>
        <v>1.0469591993841416</v>
      </c>
      <c r="G23" s="34">
        <v>4427</v>
      </c>
      <c r="H23" s="35">
        <f t="shared" si="1"/>
        <v>68.16012317167052</v>
      </c>
      <c r="I23" s="34">
        <v>1145</v>
      </c>
      <c r="J23" s="35">
        <f t="shared" si="2"/>
        <v>17.62894534257121</v>
      </c>
      <c r="K23" s="34">
        <v>168</v>
      </c>
      <c r="L23" s="35">
        <f t="shared" si="3"/>
        <v>2.5866050808314087</v>
      </c>
      <c r="M23" s="36">
        <v>61</v>
      </c>
      <c r="N23" s="37">
        <f t="shared" si="4"/>
        <v>0.93918398768283295</v>
      </c>
      <c r="O23" s="36">
        <v>197</v>
      </c>
      <c r="P23" s="37">
        <f t="shared" si="5"/>
        <v>3.0331023864511164</v>
      </c>
      <c r="Q23" s="36">
        <v>368</v>
      </c>
      <c r="R23" s="37">
        <f t="shared" si="6"/>
        <v>5.6658968437259425</v>
      </c>
      <c r="S23" s="38">
        <f t="shared" si="7"/>
        <v>6495</v>
      </c>
      <c r="T23" s="35">
        <f t="shared" si="8"/>
        <v>82.256838905775069</v>
      </c>
    </row>
    <row r="24" spans="1:20" s="8" customFormat="1" ht="20.100000000000001" customHeight="1" x14ac:dyDescent="0.2">
      <c r="A24" s="32">
        <f>'[2]9'!A23</f>
        <v>15</v>
      </c>
      <c r="B24" s="33" t="str">
        <f>'[2]9'!B23</f>
        <v>SIWALAN</v>
      </c>
      <c r="C24" s="33" t="str">
        <f>'[2]9'!C23</f>
        <v>SIWALAN</v>
      </c>
      <c r="D24" s="34">
        <v>7880</v>
      </c>
      <c r="E24" s="34">
        <v>92</v>
      </c>
      <c r="F24" s="35">
        <f t="shared" si="0"/>
        <v>1.4433636648886099</v>
      </c>
      <c r="G24" s="34">
        <v>4415</v>
      </c>
      <c r="H24" s="35">
        <f t="shared" si="1"/>
        <v>69.265767179165366</v>
      </c>
      <c r="I24" s="34">
        <v>1018</v>
      </c>
      <c r="J24" s="35">
        <f t="shared" si="2"/>
        <v>15.971132726702228</v>
      </c>
      <c r="K24" s="34">
        <v>214</v>
      </c>
      <c r="L24" s="35">
        <f t="shared" si="3"/>
        <v>3.3573893944148101</v>
      </c>
      <c r="M24" s="36">
        <v>14</v>
      </c>
      <c r="N24" s="37">
        <f t="shared" si="4"/>
        <v>0.21964229683087544</v>
      </c>
      <c r="O24" s="36">
        <v>235</v>
      </c>
      <c r="P24" s="37">
        <f t="shared" si="5"/>
        <v>3.6868528396611233</v>
      </c>
      <c r="Q24" s="36">
        <v>372</v>
      </c>
      <c r="R24" s="37">
        <f t="shared" si="6"/>
        <v>5.836209601506118</v>
      </c>
      <c r="S24" s="38">
        <f t="shared" si="7"/>
        <v>6374</v>
      </c>
      <c r="T24" s="35">
        <f t="shared" si="8"/>
        <v>80.888324873096451</v>
      </c>
    </row>
    <row r="25" spans="1:20" s="8" customFormat="1" ht="20.100000000000001" customHeight="1" x14ac:dyDescent="0.2">
      <c r="A25" s="32">
        <f>'[2]9'!A24</f>
        <v>16</v>
      </c>
      <c r="B25" s="33" t="str">
        <f>'[2]9'!B24</f>
        <v>BOJONG</v>
      </c>
      <c r="C25" s="33" t="str">
        <f>'[2]9'!C24</f>
        <v>BOJONG I</v>
      </c>
      <c r="D25" s="34">
        <v>8675</v>
      </c>
      <c r="E25" s="34">
        <v>200</v>
      </c>
      <c r="F25" s="35">
        <f t="shared" si="0"/>
        <v>2.3929169657812874</v>
      </c>
      <c r="G25" s="34">
        <v>5571</v>
      </c>
      <c r="H25" s="35">
        <f t="shared" si="1"/>
        <v>66.654702081837755</v>
      </c>
      <c r="I25" s="34">
        <v>1526</v>
      </c>
      <c r="J25" s="35">
        <f t="shared" si="2"/>
        <v>18.257956448911223</v>
      </c>
      <c r="K25" s="34">
        <v>362</v>
      </c>
      <c r="L25" s="35">
        <f t="shared" si="3"/>
        <v>4.3311797080641297</v>
      </c>
      <c r="M25" s="36">
        <v>31</v>
      </c>
      <c r="N25" s="37">
        <f t="shared" si="4"/>
        <v>0.37090212969609954</v>
      </c>
      <c r="O25" s="36">
        <v>242</v>
      </c>
      <c r="P25" s="37">
        <f t="shared" si="5"/>
        <v>2.8954295285953577</v>
      </c>
      <c r="Q25" s="36">
        <v>395</v>
      </c>
      <c r="R25" s="37">
        <f t="shared" si="6"/>
        <v>4.7260110074180428</v>
      </c>
      <c r="S25" s="38">
        <f t="shared" si="7"/>
        <v>8358</v>
      </c>
      <c r="T25" s="35">
        <f t="shared" si="8"/>
        <v>96.345821325648416</v>
      </c>
    </row>
    <row r="26" spans="1:20" s="8" customFormat="1" ht="20.100000000000001" customHeight="1" x14ac:dyDescent="0.2">
      <c r="A26" s="32">
        <f>'[2]9'!A25</f>
        <v>17</v>
      </c>
      <c r="B26" s="33"/>
      <c r="C26" s="33" t="str">
        <f>'[2]9'!C25</f>
        <v>BOJONG II</v>
      </c>
      <c r="D26" s="34">
        <v>6164</v>
      </c>
      <c r="E26" s="34">
        <v>132</v>
      </c>
      <c r="F26" s="35">
        <f t="shared" si="0"/>
        <v>2.3698384201077198</v>
      </c>
      <c r="G26" s="34">
        <v>3763</v>
      </c>
      <c r="H26" s="35">
        <f t="shared" si="1"/>
        <v>67.558348294434467</v>
      </c>
      <c r="I26" s="34">
        <v>779</v>
      </c>
      <c r="J26" s="35">
        <f t="shared" si="2"/>
        <v>13.985637342908438</v>
      </c>
      <c r="K26" s="34">
        <v>148</v>
      </c>
      <c r="L26" s="35">
        <f t="shared" si="3"/>
        <v>2.6570915619389588</v>
      </c>
      <c r="M26" s="36">
        <v>25</v>
      </c>
      <c r="N26" s="37">
        <f t="shared" si="4"/>
        <v>0.44883303411131059</v>
      </c>
      <c r="O26" s="36">
        <v>198</v>
      </c>
      <c r="P26" s="37">
        <f t="shared" si="5"/>
        <v>3.5547576301615798</v>
      </c>
      <c r="Q26" s="36">
        <v>500</v>
      </c>
      <c r="R26" s="37">
        <f t="shared" si="6"/>
        <v>8.9766606822262123</v>
      </c>
      <c r="S26" s="38">
        <f t="shared" si="7"/>
        <v>5570</v>
      </c>
      <c r="T26" s="35">
        <f t="shared" si="8"/>
        <v>90.363400389357565</v>
      </c>
    </row>
    <row r="27" spans="1:20" s="8" customFormat="1" ht="20.100000000000001" customHeight="1" x14ac:dyDescent="0.2">
      <c r="A27" s="32">
        <f>'[2]9'!A26</f>
        <v>18</v>
      </c>
      <c r="B27" s="33" t="str">
        <f>'[2]9'!B26</f>
        <v>WONOPRINGGO</v>
      </c>
      <c r="C27" s="33" t="str">
        <f>'[2]9'!C26</f>
        <v>WONOPRINGGO</v>
      </c>
      <c r="D27" s="34">
        <v>7493</v>
      </c>
      <c r="E27" s="34">
        <v>221</v>
      </c>
      <c r="F27" s="35">
        <f t="shared" si="0"/>
        <v>3.7255563047875926</v>
      </c>
      <c r="G27" s="34">
        <v>3957</v>
      </c>
      <c r="H27" s="35">
        <f t="shared" si="1"/>
        <v>66.706001348617676</v>
      </c>
      <c r="I27" s="34">
        <v>567</v>
      </c>
      <c r="J27" s="35">
        <f t="shared" si="2"/>
        <v>9.5583277140930534</v>
      </c>
      <c r="K27" s="34">
        <v>345</v>
      </c>
      <c r="L27" s="35">
        <f t="shared" si="3"/>
        <v>5.815913688469319</v>
      </c>
      <c r="M27" s="36">
        <v>24</v>
      </c>
      <c r="N27" s="37">
        <f t="shared" si="4"/>
        <v>0.40458530006743088</v>
      </c>
      <c r="O27" s="36">
        <v>272</v>
      </c>
      <c r="P27" s="37">
        <f t="shared" si="5"/>
        <v>4.5853000674308833</v>
      </c>
      <c r="Q27" s="36">
        <v>522</v>
      </c>
      <c r="R27" s="37">
        <f t="shared" si="6"/>
        <v>8.7997302764666223</v>
      </c>
      <c r="S27" s="38">
        <f t="shared" si="7"/>
        <v>5932</v>
      </c>
      <c r="T27" s="35">
        <f t="shared" si="8"/>
        <v>79.167222741225146</v>
      </c>
    </row>
    <row r="28" spans="1:20" s="8" customFormat="1" ht="20.100000000000001" customHeight="1" x14ac:dyDescent="0.2">
      <c r="A28" s="32">
        <f>'[2]9'!A27</f>
        <v>19</v>
      </c>
      <c r="B28" s="33" t="str">
        <f>'[2]9'!B27</f>
        <v>KEDUNGWUNI</v>
      </c>
      <c r="C28" s="33" t="str">
        <f>'[2]9'!C27</f>
        <v>KEDUNGWUNI I</v>
      </c>
      <c r="D28" s="34">
        <v>10970</v>
      </c>
      <c r="E28" s="34">
        <v>210</v>
      </c>
      <c r="F28" s="35">
        <f t="shared" si="0"/>
        <v>2.1984924623115578</v>
      </c>
      <c r="G28" s="34">
        <v>7236</v>
      </c>
      <c r="H28" s="35">
        <f t="shared" si="1"/>
        <v>75.753768844221099</v>
      </c>
      <c r="I28" s="34">
        <v>775</v>
      </c>
      <c r="J28" s="35">
        <f t="shared" si="2"/>
        <v>8.1134840871021776</v>
      </c>
      <c r="K28" s="34">
        <v>792</v>
      </c>
      <c r="L28" s="35">
        <f t="shared" si="3"/>
        <v>8.291457286432161</v>
      </c>
      <c r="M28" s="36">
        <v>8</v>
      </c>
      <c r="N28" s="37">
        <f t="shared" si="4"/>
        <v>8.3752093802345065E-2</v>
      </c>
      <c r="O28" s="36">
        <v>63</v>
      </c>
      <c r="P28" s="37">
        <f t="shared" si="5"/>
        <v>0.65954773869346728</v>
      </c>
      <c r="Q28" s="36">
        <v>460</v>
      </c>
      <c r="R28" s="37">
        <f t="shared" si="6"/>
        <v>4.8157453936348409</v>
      </c>
      <c r="S28" s="38">
        <f t="shared" si="7"/>
        <v>9552</v>
      </c>
      <c r="T28" s="35">
        <f t="shared" si="8"/>
        <v>87.073837739288976</v>
      </c>
    </row>
    <row r="29" spans="1:20" s="8" customFormat="1" ht="20.100000000000001" customHeight="1" x14ac:dyDescent="0.2">
      <c r="A29" s="32">
        <f>'[2]9'!A28</f>
        <v>20</v>
      </c>
      <c r="B29" s="33"/>
      <c r="C29" s="33" t="str">
        <f>'[2]9'!C28</f>
        <v>KEDUNGWUNI II</v>
      </c>
      <c r="D29" s="34">
        <v>7437</v>
      </c>
      <c r="E29" s="34">
        <v>89</v>
      </c>
      <c r="F29" s="35">
        <f t="shared" si="0"/>
        <v>1.4684045537040094</v>
      </c>
      <c r="G29" s="34">
        <v>4092</v>
      </c>
      <c r="H29" s="35">
        <f t="shared" si="1"/>
        <v>67.513611615245011</v>
      </c>
      <c r="I29" s="34">
        <v>790</v>
      </c>
      <c r="J29" s="35">
        <f t="shared" si="2"/>
        <v>13.034152780069293</v>
      </c>
      <c r="K29" s="34">
        <v>567</v>
      </c>
      <c r="L29" s="35">
        <f t="shared" si="3"/>
        <v>9.3548919320244188</v>
      </c>
      <c r="M29" s="36">
        <v>17</v>
      </c>
      <c r="N29" s="37">
        <f t="shared" si="4"/>
        <v>0.28048176868503544</v>
      </c>
      <c r="O29" s="36">
        <v>166</v>
      </c>
      <c r="P29" s="37">
        <f t="shared" si="5"/>
        <v>2.7388219765715229</v>
      </c>
      <c r="Q29" s="36">
        <v>323</v>
      </c>
      <c r="R29" s="37">
        <f t="shared" si="6"/>
        <v>5.3291536050156738</v>
      </c>
      <c r="S29" s="38">
        <f t="shared" si="7"/>
        <v>6061</v>
      </c>
      <c r="T29" s="35">
        <f t="shared" si="8"/>
        <v>81.497915826274038</v>
      </c>
    </row>
    <row r="30" spans="1:20" s="8" customFormat="1" ht="20.100000000000001" customHeight="1" x14ac:dyDescent="0.2">
      <c r="A30" s="32">
        <f>'[2]9'!A29</f>
        <v>21</v>
      </c>
      <c r="B30" s="33" t="str">
        <f>'[2]9'!B29</f>
        <v>KARANGDADAP</v>
      </c>
      <c r="C30" s="33" t="str">
        <f>'[2]9'!C29</f>
        <v>KARANGDADAP</v>
      </c>
      <c r="D30" s="34">
        <v>7693</v>
      </c>
      <c r="E30" s="34">
        <v>91</v>
      </c>
      <c r="F30" s="35">
        <f t="shared" si="0"/>
        <v>1.5741221241999652</v>
      </c>
      <c r="G30" s="34">
        <v>4505</v>
      </c>
      <c r="H30" s="35">
        <f t="shared" si="1"/>
        <v>77.927694170558723</v>
      </c>
      <c r="I30" s="34">
        <v>467</v>
      </c>
      <c r="J30" s="35">
        <f t="shared" si="2"/>
        <v>8.0781871648503714</v>
      </c>
      <c r="K30" s="34">
        <v>103</v>
      </c>
      <c r="L30" s="35">
        <f t="shared" si="3"/>
        <v>1.7816986680505105</v>
      </c>
      <c r="M30" s="36">
        <v>15</v>
      </c>
      <c r="N30" s="37">
        <f t="shared" si="4"/>
        <v>0.25947067981318112</v>
      </c>
      <c r="O30" s="36">
        <v>199</v>
      </c>
      <c r="P30" s="37">
        <f t="shared" si="5"/>
        <v>3.4423110188548698</v>
      </c>
      <c r="Q30" s="36">
        <v>386</v>
      </c>
      <c r="R30" s="37">
        <f t="shared" si="6"/>
        <v>6.6770454938591932</v>
      </c>
      <c r="S30" s="38">
        <f t="shared" si="7"/>
        <v>5781</v>
      </c>
      <c r="T30" s="35">
        <f t="shared" si="8"/>
        <v>75.146236838684516</v>
      </c>
    </row>
    <row r="31" spans="1:20" s="8" customFormat="1" ht="20.100000000000001" customHeight="1" x14ac:dyDescent="0.2">
      <c r="A31" s="32">
        <f>'[2]9'!A30</f>
        <v>22</v>
      </c>
      <c r="B31" s="33" t="str">
        <f>'[2]9'!B30</f>
        <v>BUARAN</v>
      </c>
      <c r="C31" s="33" t="str">
        <f>'[2]9'!C30</f>
        <v>BUARAN</v>
      </c>
      <c r="D31" s="34">
        <v>7667</v>
      </c>
      <c r="E31" s="34">
        <v>430</v>
      </c>
      <c r="F31" s="35">
        <f t="shared" si="0"/>
        <v>6.8525896414342631</v>
      </c>
      <c r="G31" s="34">
        <v>3216</v>
      </c>
      <c r="H31" s="35">
        <f t="shared" si="1"/>
        <v>51.250996015936259</v>
      </c>
      <c r="I31" s="34">
        <v>1272</v>
      </c>
      <c r="J31" s="35">
        <f t="shared" si="2"/>
        <v>20.270916334661354</v>
      </c>
      <c r="K31" s="34">
        <v>392</v>
      </c>
      <c r="L31" s="35">
        <f t="shared" si="3"/>
        <v>6.2470119521912348</v>
      </c>
      <c r="M31" s="36">
        <v>95</v>
      </c>
      <c r="N31" s="37">
        <f t="shared" si="4"/>
        <v>1.5139442231075697</v>
      </c>
      <c r="O31" s="36">
        <v>365</v>
      </c>
      <c r="P31" s="37">
        <f t="shared" si="5"/>
        <v>5.8167330677290838</v>
      </c>
      <c r="Q31" s="36">
        <v>410</v>
      </c>
      <c r="R31" s="37">
        <f t="shared" si="6"/>
        <v>6.5338645418326697</v>
      </c>
      <c r="S31" s="38">
        <f t="shared" si="7"/>
        <v>6275</v>
      </c>
      <c r="T31" s="35">
        <f t="shared" si="8"/>
        <v>81.844267640537367</v>
      </c>
    </row>
    <row r="32" spans="1:20" s="8" customFormat="1" ht="20.100000000000001" customHeight="1" x14ac:dyDescent="0.2">
      <c r="A32" s="32">
        <f>'[2]9'!A31</f>
        <v>23</v>
      </c>
      <c r="B32" s="33" t="str">
        <f>'[2]9'!B31</f>
        <v>TIRTO</v>
      </c>
      <c r="C32" s="33" t="str">
        <f>'[2]9'!C31</f>
        <v>TIRTO I</v>
      </c>
      <c r="D32" s="34">
        <v>10005</v>
      </c>
      <c r="E32" s="34">
        <v>191</v>
      </c>
      <c r="F32" s="35">
        <f t="shared" si="0"/>
        <v>2.5161375312870504</v>
      </c>
      <c r="G32" s="34">
        <v>5493</v>
      </c>
      <c r="H32" s="35">
        <f t="shared" si="1"/>
        <v>72.362007640627056</v>
      </c>
      <c r="I32" s="34">
        <v>744</v>
      </c>
      <c r="J32" s="35">
        <f t="shared" si="2"/>
        <v>9.8010802265841122</v>
      </c>
      <c r="K32" s="34">
        <v>211</v>
      </c>
      <c r="L32" s="35">
        <f t="shared" si="3"/>
        <v>2.7796074298511395</v>
      </c>
      <c r="M32" s="36">
        <v>10</v>
      </c>
      <c r="N32" s="37">
        <f t="shared" si="4"/>
        <v>0.13173494928204452</v>
      </c>
      <c r="O32" s="36">
        <v>333</v>
      </c>
      <c r="P32" s="37">
        <f t="shared" si="5"/>
        <v>4.3867738110920822</v>
      </c>
      <c r="Q32" s="36">
        <v>599</v>
      </c>
      <c r="R32" s="37">
        <f t="shared" si="6"/>
        <v>7.8909234619944675</v>
      </c>
      <c r="S32" s="38">
        <f t="shared" si="7"/>
        <v>7591</v>
      </c>
      <c r="T32" s="35">
        <f t="shared" si="8"/>
        <v>75.872063968015993</v>
      </c>
    </row>
    <row r="33" spans="1:20" s="8" customFormat="1" ht="20.100000000000001" customHeight="1" x14ac:dyDescent="0.2">
      <c r="A33" s="32">
        <f>'[2]9'!A32</f>
        <v>24</v>
      </c>
      <c r="B33" s="33"/>
      <c r="C33" s="33" t="str">
        <f>'[2]9'!C32</f>
        <v>TIRTO II</v>
      </c>
      <c r="D33" s="34">
        <v>3544</v>
      </c>
      <c r="E33" s="34">
        <v>42</v>
      </c>
      <c r="F33" s="35">
        <f t="shared" si="0"/>
        <v>1.6881028938906755</v>
      </c>
      <c r="G33" s="34">
        <v>1750</v>
      </c>
      <c r="H33" s="35">
        <f t="shared" si="1"/>
        <v>70.337620578778143</v>
      </c>
      <c r="I33" s="34">
        <v>196</v>
      </c>
      <c r="J33" s="35">
        <f t="shared" si="2"/>
        <v>7.8778135048231519</v>
      </c>
      <c r="K33" s="34">
        <v>179</v>
      </c>
      <c r="L33" s="35">
        <f t="shared" si="3"/>
        <v>7.194533762057878</v>
      </c>
      <c r="M33" s="36">
        <v>8</v>
      </c>
      <c r="N33" s="37">
        <f t="shared" si="4"/>
        <v>0.32154340836012862</v>
      </c>
      <c r="O33" s="36">
        <v>109</v>
      </c>
      <c r="P33" s="37">
        <f t="shared" si="5"/>
        <v>4.381028938906752</v>
      </c>
      <c r="Q33" s="36">
        <v>196</v>
      </c>
      <c r="R33" s="37">
        <f t="shared" si="6"/>
        <v>7.8778135048231519</v>
      </c>
      <c r="S33" s="38">
        <f t="shared" si="7"/>
        <v>2488</v>
      </c>
      <c r="T33" s="35">
        <f t="shared" si="8"/>
        <v>70.20316027088036</v>
      </c>
    </row>
    <row r="34" spans="1:20" s="8" customFormat="1" ht="20.100000000000001" customHeight="1" x14ac:dyDescent="0.2">
      <c r="A34" s="32">
        <f>'[2]9'!A33</f>
        <v>25</v>
      </c>
      <c r="B34" s="33" t="str">
        <f>'[2]9'!B33</f>
        <v>WIRADESA</v>
      </c>
      <c r="C34" s="33" t="str">
        <f>'[2]9'!C33</f>
        <v>WIRADESA</v>
      </c>
      <c r="D34" s="34">
        <v>10759</v>
      </c>
      <c r="E34" s="34">
        <v>115</v>
      </c>
      <c r="F34" s="35">
        <f t="shared" si="0"/>
        <v>1.2960667192606785</v>
      </c>
      <c r="G34" s="34">
        <v>6513</v>
      </c>
      <c r="H34" s="35">
        <f t="shared" si="1"/>
        <v>73.402456891693902</v>
      </c>
      <c r="I34" s="34">
        <v>1191</v>
      </c>
      <c r="J34" s="35">
        <f t="shared" si="2"/>
        <v>13.42274315338668</v>
      </c>
      <c r="K34" s="34">
        <v>378</v>
      </c>
      <c r="L34" s="35">
        <f t="shared" si="3"/>
        <v>4.2601149554829254</v>
      </c>
      <c r="M34" s="36">
        <v>10</v>
      </c>
      <c r="N34" s="37">
        <f t="shared" si="4"/>
        <v>0.11270145384875464</v>
      </c>
      <c r="O34" s="36">
        <v>440</v>
      </c>
      <c r="P34" s="37">
        <f t="shared" si="5"/>
        <v>4.9588639693452041</v>
      </c>
      <c r="Q34" s="36">
        <v>216</v>
      </c>
      <c r="R34" s="37">
        <f t="shared" si="6"/>
        <v>2.4343514031331006</v>
      </c>
      <c r="S34" s="38">
        <f t="shared" si="7"/>
        <v>8873</v>
      </c>
      <c r="T34" s="35">
        <f t="shared" si="8"/>
        <v>82.470489822474207</v>
      </c>
    </row>
    <row r="35" spans="1:20" s="8" customFormat="1" ht="20.100000000000001" customHeight="1" x14ac:dyDescent="0.2">
      <c r="A35" s="32">
        <f>'[2]9'!A34</f>
        <v>26</v>
      </c>
      <c r="B35" s="33" t="str">
        <f>'[2]9'!B34</f>
        <v>WONOKERTO</v>
      </c>
      <c r="C35" s="33" t="str">
        <f>'[2]9'!C34</f>
        <v>WONOKERTO I</v>
      </c>
      <c r="D35" s="34">
        <v>6266</v>
      </c>
      <c r="E35" s="34">
        <v>13</v>
      </c>
      <c r="F35" s="35">
        <f t="shared" si="0"/>
        <v>0.26067776218167232</v>
      </c>
      <c r="G35" s="34">
        <v>4250</v>
      </c>
      <c r="H35" s="35">
        <f t="shared" si="1"/>
        <v>85.221576097854424</v>
      </c>
      <c r="I35" s="34">
        <v>307</v>
      </c>
      <c r="J35" s="35">
        <f t="shared" si="2"/>
        <v>6.1560056145979551</v>
      </c>
      <c r="K35" s="34">
        <v>172</v>
      </c>
      <c r="L35" s="35">
        <f t="shared" si="3"/>
        <v>3.4489673150190496</v>
      </c>
      <c r="M35" s="36">
        <v>3</v>
      </c>
      <c r="N35" s="37">
        <f t="shared" si="4"/>
        <v>6.0156406657309001E-2</v>
      </c>
      <c r="O35" s="36">
        <v>205</v>
      </c>
      <c r="P35" s="37">
        <f t="shared" si="5"/>
        <v>4.1106877882494484</v>
      </c>
      <c r="Q35" s="36">
        <v>34</v>
      </c>
      <c r="R35" s="37">
        <f t="shared" si="6"/>
        <v>0.68177260878283541</v>
      </c>
      <c r="S35" s="38">
        <f t="shared" si="7"/>
        <v>4987</v>
      </c>
      <c r="T35" s="35">
        <f t="shared" si="8"/>
        <v>79.588254069581865</v>
      </c>
    </row>
    <row r="36" spans="1:20" s="8" customFormat="1" ht="20.100000000000001" customHeight="1" x14ac:dyDescent="0.2">
      <c r="A36" s="39">
        <f>'[2]9'!A35</f>
        <v>27</v>
      </c>
      <c r="B36" s="40"/>
      <c r="C36" s="40" t="str">
        <f>'[2]9'!C35</f>
        <v>WONOKERTO II</v>
      </c>
      <c r="D36" s="41">
        <v>2888</v>
      </c>
      <c r="E36" s="41">
        <v>27</v>
      </c>
      <c r="F36" s="42">
        <f t="shared" si="0"/>
        <v>1.9258202567760341</v>
      </c>
      <c r="G36" s="41">
        <v>1127</v>
      </c>
      <c r="H36" s="42">
        <f t="shared" si="1"/>
        <v>80.385164051355204</v>
      </c>
      <c r="I36" s="41">
        <v>112</v>
      </c>
      <c r="J36" s="42">
        <f t="shared" si="2"/>
        <v>7.9885877318116973</v>
      </c>
      <c r="K36" s="41">
        <v>54</v>
      </c>
      <c r="L36" s="42">
        <f t="shared" si="3"/>
        <v>3.8516405135520682</v>
      </c>
      <c r="M36" s="43">
        <v>0</v>
      </c>
      <c r="N36" s="44">
        <f t="shared" si="4"/>
        <v>0</v>
      </c>
      <c r="O36" s="43">
        <v>56</v>
      </c>
      <c r="P36" s="44">
        <f t="shared" si="5"/>
        <v>3.9942938659058487</v>
      </c>
      <c r="Q36" s="43">
        <v>26</v>
      </c>
      <c r="R36" s="44">
        <f t="shared" si="6"/>
        <v>1.8544935805991443</v>
      </c>
      <c r="S36" s="45">
        <f t="shared" si="7"/>
        <v>1402</v>
      </c>
      <c r="T36" s="42">
        <f t="shared" si="8"/>
        <v>48.54570637119113</v>
      </c>
    </row>
    <row r="37" spans="1:20" s="8" customFormat="1" ht="20.100000000000001" customHeight="1" thickBot="1" x14ac:dyDescent="0.25">
      <c r="A37" s="46" t="s">
        <v>15</v>
      </c>
      <c r="B37" s="47"/>
      <c r="C37" s="47"/>
      <c r="D37" s="48">
        <f>SUM(D10:D36)</f>
        <v>184280</v>
      </c>
      <c r="E37" s="48">
        <f>SUM(E10:E36)</f>
        <v>2701</v>
      </c>
      <c r="F37" s="49">
        <f>E37/$S37*100</f>
        <v>1.7787407226916212</v>
      </c>
      <c r="G37" s="48">
        <f>SUM(G10:G36)</f>
        <v>104664</v>
      </c>
      <c r="H37" s="49">
        <f>G37/$S37*100</f>
        <v>68.926367641538633</v>
      </c>
      <c r="I37" s="48">
        <f>SUM(I10:I36)</f>
        <v>19082</v>
      </c>
      <c r="J37" s="49">
        <f>I37/$S37*100</f>
        <v>12.566431125657726</v>
      </c>
      <c r="K37" s="48">
        <f>SUM(K10:K36)</f>
        <v>6603</v>
      </c>
      <c r="L37" s="49">
        <f>K37/$S37*100</f>
        <v>4.3483987382202054</v>
      </c>
      <c r="M37" s="48">
        <f>SUM(M10:M36)</f>
        <v>726</v>
      </c>
      <c r="N37" s="49">
        <f>M37/$S37*100</f>
        <v>0.47810654004965458</v>
      </c>
      <c r="O37" s="48">
        <f>SUM(O10:O36)</f>
        <v>5869</v>
      </c>
      <c r="P37" s="49">
        <f>O37/$S37*100</f>
        <v>3.8650238065446594</v>
      </c>
      <c r="Q37" s="48">
        <f>SUM(Q10:Q36)</f>
        <v>12204</v>
      </c>
      <c r="R37" s="49">
        <f>Q37/$S37*100</f>
        <v>8.0369314252974995</v>
      </c>
      <c r="S37" s="50">
        <f>SUM(E37,G37,I37,K37,M37,O37,Q37)</f>
        <v>151849</v>
      </c>
      <c r="T37" s="51">
        <f>S37/D37*100</f>
        <v>82.401237247666586</v>
      </c>
    </row>
    <row r="38" spans="1:20" s="8" customForma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2"/>
      <c r="P38" s="52"/>
      <c r="Q38" s="52"/>
      <c r="R38" s="52"/>
      <c r="S38" s="52"/>
    </row>
    <row r="39" spans="1:20" s="8" customFormat="1" x14ac:dyDescent="0.2">
      <c r="A39" s="54" t="s">
        <v>16</v>
      </c>
    </row>
    <row r="40" spans="1:20" s="8" customFormat="1" x14ac:dyDescent="0.2">
      <c r="A40" s="54" t="s">
        <v>17</v>
      </c>
    </row>
    <row r="41" spans="1:20" s="8" customFormat="1" x14ac:dyDescent="0.2">
      <c r="A41" s="54" t="s">
        <v>18</v>
      </c>
    </row>
    <row r="42" spans="1:20" s="8" customFormat="1" x14ac:dyDescent="0.2">
      <c r="A42" s="54" t="s">
        <v>19</v>
      </c>
    </row>
    <row r="43" spans="1:20" s="8" customFormat="1" x14ac:dyDescent="0.2">
      <c r="A43" s="54" t="s">
        <v>20</v>
      </c>
    </row>
    <row r="44" spans="1:20" s="8" customFormat="1" x14ac:dyDescent="0.2"/>
  </sheetData>
  <mergeCells count="6">
    <mergeCell ref="A2:S2"/>
    <mergeCell ref="A6:A8"/>
    <mergeCell ref="B6:B8"/>
    <mergeCell ref="C6:C8"/>
    <mergeCell ref="D6:D8"/>
    <mergeCell ref="E6:T7"/>
  </mergeCells>
  <printOptions horizontalCentered="1"/>
  <pageMargins left="0.84" right="0.78" top="1.1417322834645669" bottom="0.9055118110236221" header="0" footer="0"/>
  <pageSetup paperSize="9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RONGSOKA</dc:creator>
  <cp:lastModifiedBy>RONGSOKA</cp:lastModifiedBy>
  <dcterms:created xsi:type="dcterms:W3CDTF">2020-06-17T07:00:56Z</dcterms:created>
  <dcterms:modified xsi:type="dcterms:W3CDTF">2020-06-17T07:01:14Z</dcterms:modified>
</cp:coreProperties>
</file>