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Basuki Rachmat\STATISTIK KOMINFO\OPENDATA\DINKES\"/>
    </mc:Choice>
  </mc:AlternateContent>
  <xr:revisionPtr revIDLastSave="0" documentId="8_{0E59EAC9-C414-4B7E-AB6A-DBEAADEC3822}" xr6:coauthVersionLast="43" xr6:coauthVersionMax="43" xr10:uidLastSave="{00000000-0000-0000-0000-000000000000}"/>
  <bookViews>
    <workbookView xWindow="-120" yWindow="-120" windowWidth="20730" windowHeight="11760" xr2:uid="{19FCCC32-78BF-45C9-A823-DDBB826911C5}"/>
  </bookViews>
  <sheets>
    <sheet name="17" sheetId="1" r:id="rId1"/>
  </sheets>
  <externalReferences>
    <externalReference r:id="rId2"/>
  </externalReferences>
  <definedNames>
    <definedName name="_xlnm.Print_Area" localSheetId="0">'17'!$A$1:$U$44</definedName>
    <definedName name="Z_F144E4C0_F124_4A6E_9761_D1C5FCF07098_.wvu.PrintArea" localSheetId="0" hidden="1">'17'!$A$1:$U$44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1" i="1" l="1"/>
  <c r="S41" i="1" s="1"/>
  <c r="P41" i="1"/>
  <c r="Q41" i="1" s="1"/>
  <c r="N41" i="1"/>
  <c r="M41" i="1"/>
  <c r="I41" i="1"/>
  <c r="G41" i="1"/>
  <c r="E41" i="1"/>
  <c r="J41" i="1" s="1"/>
  <c r="D41" i="1"/>
  <c r="H41" i="1" s="1"/>
  <c r="T38" i="1"/>
  <c r="U38" i="1" s="1"/>
  <c r="Q38" i="1"/>
  <c r="O38" i="1"/>
  <c r="K38" i="1"/>
  <c r="F38" i="1"/>
  <c r="T37" i="1"/>
  <c r="U37" i="1" s="1"/>
  <c r="S37" i="1"/>
  <c r="Q37" i="1"/>
  <c r="O37" i="1"/>
  <c r="K37" i="1"/>
  <c r="F37" i="1"/>
  <c r="T36" i="1"/>
  <c r="U36" i="1" s="1"/>
  <c r="S36" i="1"/>
  <c r="Q36" i="1"/>
  <c r="O36" i="1"/>
  <c r="K36" i="1"/>
  <c r="F36" i="1"/>
  <c r="T35" i="1"/>
  <c r="U35" i="1" s="1"/>
  <c r="Q35" i="1"/>
  <c r="O35" i="1"/>
  <c r="K35" i="1"/>
  <c r="L35" i="1" s="1"/>
  <c r="J35" i="1"/>
  <c r="F35" i="1"/>
  <c r="T34" i="1"/>
  <c r="U34" i="1" s="1"/>
  <c r="S34" i="1"/>
  <c r="Q34" i="1"/>
  <c r="O34" i="1"/>
  <c r="K34" i="1"/>
  <c r="L34" i="1" s="1"/>
  <c r="J34" i="1"/>
  <c r="F34" i="1"/>
  <c r="T33" i="1"/>
  <c r="U33" i="1" s="1"/>
  <c r="S33" i="1"/>
  <c r="Q33" i="1"/>
  <c r="O33" i="1"/>
  <c r="K33" i="1"/>
  <c r="L33" i="1" s="1"/>
  <c r="J33" i="1"/>
  <c r="H33" i="1"/>
  <c r="F33" i="1"/>
  <c r="T32" i="1"/>
  <c r="S32" i="1"/>
  <c r="Q32" i="1"/>
  <c r="O32" i="1"/>
  <c r="U32" i="1" s="1"/>
  <c r="K32" i="1"/>
  <c r="F32" i="1"/>
  <c r="T31" i="1"/>
  <c r="U31" i="1" s="1"/>
  <c r="S31" i="1"/>
  <c r="Q31" i="1"/>
  <c r="O31" i="1"/>
  <c r="K31" i="1"/>
  <c r="F31" i="1"/>
  <c r="C31" i="1"/>
  <c r="B31" i="1"/>
  <c r="A31" i="1"/>
  <c r="T30" i="1"/>
  <c r="U30" i="1" s="1"/>
  <c r="Q30" i="1"/>
  <c r="O30" i="1"/>
  <c r="K30" i="1"/>
  <c r="F30" i="1"/>
  <c r="C30" i="1"/>
  <c r="B30" i="1"/>
  <c r="A30" i="1"/>
  <c r="T29" i="1"/>
  <c r="S29" i="1"/>
  <c r="Q29" i="1"/>
  <c r="O29" i="1"/>
  <c r="U29" i="1" s="1"/>
  <c r="K29" i="1"/>
  <c r="F29" i="1"/>
  <c r="C29" i="1"/>
  <c r="B29" i="1"/>
  <c r="A29" i="1"/>
  <c r="T28" i="1"/>
  <c r="S28" i="1"/>
  <c r="Q28" i="1"/>
  <c r="O28" i="1"/>
  <c r="U28" i="1" s="1"/>
  <c r="K28" i="1"/>
  <c r="F28" i="1"/>
  <c r="C28" i="1"/>
  <c r="B28" i="1"/>
  <c r="A28" i="1"/>
  <c r="T27" i="1"/>
  <c r="S27" i="1"/>
  <c r="Q27" i="1"/>
  <c r="O27" i="1"/>
  <c r="U27" i="1" s="1"/>
  <c r="K27" i="1"/>
  <c r="J27" i="1"/>
  <c r="F27" i="1"/>
  <c r="L27" i="1" s="1"/>
  <c r="C27" i="1"/>
  <c r="B27" i="1"/>
  <c r="A27" i="1"/>
  <c r="T26" i="1"/>
  <c r="U26" i="1" s="1"/>
  <c r="S26" i="1"/>
  <c r="Q26" i="1"/>
  <c r="O26" i="1"/>
  <c r="K26" i="1"/>
  <c r="L26" i="1" s="1"/>
  <c r="J26" i="1"/>
  <c r="H26" i="1"/>
  <c r="F26" i="1"/>
  <c r="C26" i="1"/>
  <c r="B26" i="1"/>
  <c r="A26" i="1"/>
  <c r="T25" i="1"/>
  <c r="U25" i="1" s="1"/>
  <c r="Q25" i="1"/>
  <c r="O25" i="1"/>
  <c r="K25" i="1"/>
  <c r="F25" i="1"/>
  <c r="C25" i="1"/>
  <c r="B25" i="1"/>
  <c r="A25" i="1"/>
  <c r="T24" i="1"/>
  <c r="Q24" i="1"/>
  <c r="O24" i="1"/>
  <c r="U24" i="1" s="1"/>
  <c r="K24" i="1"/>
  <c r="J24" i="1"/>
  <c r="H24" i="1"/>
  <c r="F24" i="1"/>
  <c r="L24" i="1" s="1"/>
  <c r="C24" i="1"/>
  <c r="B24" i="1"/>
  <c r="A24" i="1"/>
  <c r="T23" i="1"/>
  <c r="S23" i="1"/>
  <c r="Q23" i="1"/>
  <c r="O23" i="1"/>
  <c r="U23" i="1" s="1"/>
  <c r="K23" i="1"/>
  <c r="F23" i="1"/>
  <c r="C23" i="1"/>
  <c r="B23" i="1"/>
  <c r="A23" i="1"/>
  <c r="U22" i="1"/>
  <c r="T22" i="1"/>
  <c r="S22" i="1"/>
  <c r="O22" i="1"/>
  <c r="K22" i="1"/>
  <c r="F22" i="1"/>
  <c r="C22" i="1"/>
  <c r="B22" i="1"/>
  <c r="A22" i="1"/>
  <c r="T21" i="1"/>
  <c r="O21" i="1"/>
  <c r="K21" i="1"/>
  <c r="F21" i="1"/>
  <c r="C21" i="1"/>
  <c r="B21" i="1"/>
  <c r="A21" i="1"/>
  <c r="U20" i="1"/>
  <c r="T20" i="1"/>
  <c r="Q20" i="1"/>
  <c r="O20" i="1"/>
  <c r="L20" i="1"/>
  <c r="K20" i="1"/>
  <c r="J20" i="1"/>
  <c r="F20" i="1"/>
  <c r="C20" i="1"/>
  <c r="B20" i="1"/>
  <c r="A20" i="1"/>
  <c r="T19" i="1"/>
  <c r="O19" i="1"/>
  <c r="K19" i="1"/>
  <c r="F19" i="1"/>
  <c r="C19" i="1"/>
  <c r="B19" i="1"/>
  <c r="A19" i="1"/>
  <c r="T18" i="1"/>
  <c r="O18" i="1"/>
  <c r="K18" i="1"/>
  <c r="F18" i="1"/>
  <c r="C18" i="1"/>
  <c r="B18" i="1"/>
  <c r="A18" i="1"/>
  <c r="T17" i="1"/>
  <c r="U17" i="1" s="1"/>
  <c r="Q17" i="1"/>
  <c r="O17" i="1"/>
  <c r="K17" i="1"/>
  <c r="F17" i="1"/>
  <c r="C17" i="1"/>
  <c r="B17" i="1"/>
  <c r="A17" i="1"/>
  <c r="T16" i="1"/>
  <c r="O16" i="1"/>
  <c r="K16" i="1"/>
  <c r="F16" i="1"/>
  <c r="C16" i="1"/>
  <c r="B16" i="1"/>
  <c r="A16" i="1"/>
  <c r="T15" i="1"/>
  <c r="O15" i="1"/>
  <c r="K15" i="1"/>
  <c r="F15" i="1"/>
  <c r="C15" i="1"/>
  <c r="B15" i="1"/>
  <c r="A15" i="1"/>
  <c r="T14" i="1"/>
  <c r="O14" i="1"/>
  <c r="K14" i="1"/>
  <c r="F14" i="1"/>
  <c r="C14" i="1"/>
  <c r="B14" i="1"/>
  <c r="A14" i="1"/>
  <c r="T13" i="1"/>
  <c r="U13" i="1" s="1"/>
  <c r="Q13" i="1"/>
  <c r="O13" i="1"/>
  <c r="K13" i="1"/>
  <c r="L13" i="1" s="1"/>
  <c r="J13" i="1"/>
  <c r="F13" i="1"/>
  <c r="C13" i="1"/>
  <c r="B13" i="1"/>
  <c r="A13" i="1"/>
  <c r="U12" i="1"/>
  <c r="T12" i="1"/>
  <c r="T41" i="1" s="1"/>
  <c r="Q12" i="1"/>
  <c r="O12" i="1"/>
  <c r="O41" i="1" s="1"/>
  <c r="K12" i="1"/>
  <c r="K41" i="1" s="1"/>
  <c r="L41" i="1" s="1"/>
  <c r="F12" i="1"/>
  <c r="F41" i="1" s="1"/>
  <c r="C12" i="1"/>
  <c r="B12" i="1"/>
  <c r="A12" i="1"/>
  <c r="J5" i="1"/>
  <c r="I5" i="1"/>
  <c r="J4" i="1"/>
  <c r="I4" i="1"/>
  <c r="U41" i="1" l="1"/>
</calcChain>
</file>

<file path=xl/sharedStrings.xml><?xml version="1.0" encoding="utf-8"?>
<sst xmlns="http://schemas.openxmlformats.org/spreadsheetml/2006/main" count="52" uniqueCount="30">
  <si>
    <t>TABEL  17</t>
  </si>
  <si>
    <t xml:space="preserve"> </t>
  </si>
  <si>
    <r>
      <t xml:space="preserve">PERSENTASE PENDERITA KUSTA SELESAI BEROBAT </t>
    </r>
    <r>
      <rPr>
        <i/>
        <sz val="12"/>
        <rFont val="Arial"/>
        <family val="2"/>
      </rPr>
      <t>(RELEASE FROM TREATMENT/RFT)</t>
    </r>
    <r>
      <rPr>
        <sz val="12"/>
        <rFont val="Arial"/>
        <family val="2"/>
      </rPr>
      <t xml:space="preserve"> MENURUT JENIS KELAMIN, KECAMATAN, DAN PUSKESMAS</t>
    </r>
  </si>
  <si>
    <t>NO</t>
  </si>
  <si>
    <t>KECAMATAN</t>
  </si>
  <si>
    <t>PUSKESMAS</t>
  </si>
  <si>
    <t>KUSTA (PB)</t>
  </si>
  <si>
    <t>KUSTA (MB)</t>
  </si>
  <si>
    <r>
      <t>PENDERITA PB</t>
    </r>
    <r>
      <rPr>
        <vertAlign val="superscript"/>
        <sz val="12"/>
        <rFont val="Arial"/>
        <family val="2"/>
      </rPr>
      <t>a</t>
    </r>
  </si>
  <si>
    <t>RFT PB</t>
  </si>
  <si>
    <r>
      <t>PENDERITA MB</t>
    </r>
    <r>
      <rPr>
        <vertAlign val="superscript"/>
        <sz val="12"/>
        <rFont val="Arial"/>
        <family val="2"/>
      </rPr>
      <t>a</t>
    </r>
  </si>
  <si>
    <t>RFT MB</t>
  </si>
  <si>
    <t>L</t>
  </si>
  <si>
    <t>P</t>
  </si>
  <si>
    <t>L + P</t>
  </si>
  <si>
    <t>L+P</t>
  </si>
  <si>
    <t>JUMLAH</t>
  </si>
  <si>
    <t>%</t>
  </si>
  <si>
    <t>Karangdadap</t>
  </si>
  <si>
    <t>Buaran</t>
  </si>
  <si>
    <t>Tirto</t>
  </si>
  <si>
    <t>Tirto I</t>
  </si>
  <si>
    <t>Tirto II</t>
  </si>
  <si>
    <t>Wiradesa</t>
  </si>
  <si>
    <t>Wonokerto</t>
  </si>
  <si>
    <t>Wonokerto I</t>
  </si>
  <si>
    <t>Wonokerto II</t>
  </si>
  <si>
    <t>JUMLAH (KAB/KOTA)</t>
  </si>
  <si>
    <t>Sumber: Bidang Pencegahan dan Penanggulangan Penyakit Dinas Kesehatan Kabupaten Pekalongan</t>
  </si>
  <si>
    <t xml:space="preserve">Keterangan : a = Penderita kusta PB/MB merupakan penderita pada kohort yang sama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</si>
</sst>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#,##0.0_);\(#,##0.0\)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4" xfId="0" applyBorder="1" applyAlignment="1"/>
    <xf numFmtId="0" fontId="2" fillId="0" borderId="3" xfId="0" applyFont="1" applyFill="1" applyBorder="1" applyAlignment="1">
      <alignment horizontal="right" vertical="center"/>
    </xf>
    <xf numFmtId="0" fontId="0" fillId="0" borderId="5" xfId="0" applyBorder="1" applyAlignment="1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7" fontId="2" fillId="0" borderId="16" xfId="1" applyNumberFormat="1" applyFont="1" applyFill="1" applyBorder="1" applyAlignment="1">
      <alignment horizontal="center" vertical="center"/>
    </xf>
    <xf numFmtId="37" fontId="2" fillId="0" borderId="8" xfId="1" applyNumberFormat="1" applyFont="1" applyFill="1" applyBorder="1" applyAlignment="1">
      <alignment horizontal="center" vertical="center"/>
    </xf>
    <xf numFmtId="37" fontId="2" fillId="0" borderId="16" xfId="1" applyNumberFormat="1" applyFont="1" applyFill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37" fontId="2" fillId="0" borderId="2" xfId="1" applyNumberFormat="1" applyFont="1" applyFill="1" applyBorder="1" applyAlignment="1">
      <alignment horizontal="center" vertical="center"/>
    </xf>
    <xf numFmtId="37" fontId="2" fillId="0" borderId="10" xfId="1" applyNumberFormat="1" applyFont="1" applyFill="1" applyBorder="1" applyAlignment="1">
      <alignment horizontal="center" vertical="center"/>
    </xf>
    <xf numFmtId="37" fontId="2" fillId="0" borderId="17" xfId="1" applyNumberFormat="1" applyFont="1" applyFill="1" applyBorder="1" applyAlignment="1">
      <alignment horizontal="center" vertical="center"/>
    </xf>
    <xf numFmtId="37" fontId="2" fillId="0" borderId="18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17" xfId="1" applyNumberFormat="1" applyFont="1" applyFill="1" applyBorder="1" applyAlignment="1">
      <alignment vertical="center"/>
    </xf>
    <xf numFmtId="37" fontId="2" fillId="0" borderId="18" xfId="1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7" fontId="2" fillId="0" borderId="14" xfId="1" applyNumberFormat="1" applyFont="1" applyFill="1" applyBorder="1" applyAlignment="1">
      <alignment vertical="center"/>
    </xf>
    <xf numFmtId="37" fontId="2" fillId="0" borderId="3" xfId="1" applyNumberFormat="1" applyFont="1" applyFill="1" applyBorder="1" applyAlignment="1">
      <alignment vertical="center"/>
    </xf>
    <xf numFmtId="37" fontId="2" fillId="0" borderId="5" xfId="1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quotePrefix="1" applyFont="1" applyFill="1" applyBorder="1" applyAlignment="1">
      <alignment horizontal="left" vertical="center"/>
    </xf>
    <xf numFmtId="37" fontId="2" fillId="0" borderId="19" xfId="1" applyNumberFormat="1" applyFont="1" applyFill="1" applyBorder="1" applyAlignment="1">
      <alignment vertical="center"/>
    </xf>
    <xf numFmtId="164" fontId="2" fillId="0" borderId="20" xfId="1" applyNumberFormat="1" applyFont="1" applyFill="1" applyBorder="1" applyAlignment="1">
      <alignment vertical="center"/>
    </xf>
    <xf numFmtId="164" fontId="2" fillId="0" borderId="19" xfId="1" applyNumberFormat="1" applyFont="1" applyFill="1" applyBorder="1" applyAlignment="1">
      <alignment vertical="center"/>
    </xf>
    <xf numFmtId="37" fontId="2" fillId="0" borderId="22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37" fontId="2" fillId="0" borderId="0" xfId="1" quotePrefix="1" applyNumberFormat="1" applyFont="1" applyFill="1" applyBorder="1" applyAlignment="1">
      <alignment horizontal="right" vertical="center"/>
    </xf>
    <xf numFmtId="37" fontId="2" fillId="0" borderId="0" xfId="1" applyNumberFormat="1" applyFont="1" applyFill="1" applyBorder="1" applyAlignment="1">
      <alignment horizontal="right" vertical="center"/>
    </xf>
    <xf numFmtId="37" fontId="2" fillId="0" borderId="0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Gram\Downloads\TABEL%20PROF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</sheetNames>
    <sheetDataSet>
      <sheetData sheetId="0"/>
      <sheetData sheetId="1">
        <row r="5">
          <cell r="E5" t="str">
            <v>KABUPATEN</v>
          </cell>
          <cell r="F5" t="str">
            <v>PEKALONGAN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Kandangserang</v>
          </cell>
          <cell r="C12" t="str">
            <v>Kandangserang</v>
          </cell>
        </row>
        <row r="13">
          <cell r="A13">
            <v>2</v>
          </cell>
          <cell r="B13" t="str">
            <v>Paninggaran</v>
          </cell>
          <cell r="C13" t="str">
            <v>Paninggaran</v>
          </cell>
        </row>
        <row r="14">
          <cell r="A14">
            <v>3</v>
          </cell>
          <cell r="B14" t="str">
            <v>Lebakbarang</v>
          </cell>
          <cell r="C14" t="str">
            <v>Lebakbarang</v>
          </cell>
        </row>
        <row r="15">
          <cell r="A15">
            <v>4</v>
          </cell>
          <cell r="B15" t="str">
            <v>Petungkriyono</v>
          </cell>
          <cell r="C15" t="str">
            <v>Petungkriyono</v>
          </cell>
        </row>
        <row r="16">
          <cell r="A16">
            <v>5</v>
          </cell>
          <cell r="B16" t="str">
            <v>Talun</v>
          </cell>
          <cell r="C16" t="str">
            <v>Talun</v>
          </cell>
        </row>
        <row r="17">
          <cell r="A17">
            <v>6</v>
          </cell>
          <cell r="C17" t="str">
            <v>Doro I</v>
          </cell>
        </row>
        <row r="18">
          <cell r="A18">
            <v>7</v>
          </cell>
          <cell r="C18" t="str">
            <v>Doro II</v>
          </cell>
        </row>
        <row r="19">
          <cell r="A19">
            <v>8</v>
          </cell>
          <cell r="B19" t="str">
            <v>Karanganyar</v>
          </cell>
          <cell r="C19" t="str">
            <v>Karanganyar</v>
          </cell>
        </row>
        <row r="20">
          <cell r="A20">
            <v>9</v>
          </cell>
          <cell r="B20" t="str">
            <v>Kajen</v>
          </cell>
          <cell r="C20" t="str">
            <v>Kajen I</v>
          </cell>
        </row>
        <row r="21">
          <cell r="A21">
            <v>10</v>
          </cell>
          <cell r="C21" t="str">
            <v>Kajen II</v>
          </cell>
        </row>
        <row r="22">
          <cell r="A22">
            <v>11</v>
          </cell>
          <cell r="B22" t="str">
            <v xml:space="preserve">Kesesi </v>
          </cell>
          <cell r="C22" t="str">
            <v>Kesesi I</v>
          </cell>
        </row>
        <row r="23">
          <cell r="A23">
            <v>12</v>
          </cell>
          <cell r="C23" t="str">
            <v>Kesesi II</v>
          </cell>
        </row>
        <row r="24">
          <cell r="A24">
            <v>13</v>
          </cell>
          <cell r="B24" t="str">
            <v>Sragi</v>
          </cell>
          <cell r="C24" t="str">
            <v>Sragi I</v>
          </cell>
        </row>
        <row r="25">
          <cell r="A25">
            <v>14</v>
          </cell>
          <cell r="C25" t="str">
            <v>Sragi II</v>
          </cell>
        </row>
        <row r="26">
          <cell r="A26">
            <v>15</v>
          </cell>
          <cell r="B26" t="str">
            <v>Siwalan</v>
          </cell>
          <cell r="C26" t="str">
            <v>Siwalan</v>
          </cell>
        </row>
        <row r="27">
          <cell r="A27">
            <v>16</v>
          </cell>
          <cell r="B27" t="str">
            <v>Bojong</v>
          </cell>
          <cell r="C27" t="str">
            <v>Bojong I</v>
          </cell>
        </row>
        <row r="28">
          <cell r="A28">
            <v>17</v>
          </cell>
          <cell r="C28" t="str">
            <v>Bojong II</v>
          </cell>
        </row>
        <row r="29">
          <cell r="A29">
            <v>18</v>
          </cell>
          <cell r="B29" t="str">
            <v>Wonopringgo</v>
          </cell>
          <cell r="C29" t="str">
            <v>Wonopringgo</v>
          </cell>
        </row>
        <row r="30">
          <cell r="A30">
            <v>19</v>
          </cell>
          <cell r="B30" t="str">
            <v>Kedungwuni</v>
          </cell>
          <cell r="C30" t="str">
            <v>Kedungwuni I</v>
          </cell>
        </row>
        <row r="31">
          <cell r="A31">
            <v>20</v>
          </cell>
          <cell r="C31" t="str">
            <v>Kedungwuni II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4149B-0441-4113-9511-AF77F787C1AB}">
  <sheetPr codeName="Sheet56">
    <tabColor theme="9" tint="-0.249977111117893"/>
    <pageSetUpPr fitToPage="1"/>
  </sheetPr>
  <dimension ref="A1:AD45"/>
  <sheetViews>
    <sheetView tabSelected="1" zoomScale="75" zoomScaleNormal="60" workbookViewId="0">
      <selection activeCell="A3" sqref="A3"/>
    </sheetView>
  </sheetViews>
  <sheetFormatPr defaultRowHeight="15" x14ac:dyDescent="0.2"/>
  <cols>
    <col min="1" max="1" width="5.7109375" style="2" customWidth="1"/>
    <col min="2" max="3" width="19.7109375" style="2" customWidth="1"/>
    <col min="4" max="21" width="8.85546875" style="2" customWidth="1"/>
    <col min="22" max="256" width="9.140625" style="2"/>
    <col min="257" max="257" width="5.7109375" style="2" customWidth="1"/>
    <col min="258" max="259" width="19.7109375" style="2" customWidth="1"/>
    <col min="260" max="277" width="8.85546875" style="2" customWidth="1"/>
    <col min="278" max="512" width="9.140625" style="2"/>
    <col min="513" max="513" width="5.7109375" style="2" customWidth="1"/>
    <col min="514" max="515" width="19.7109375" style="2" customWidth="1"/>
    <col min="516" max="533" width="8.85546875" style="2" customWidth="1"/>
    <col min="534" max="768" width="9.140625" style="2"/>
    <col min="769" max="769" width="5.7109375" style="2" customWidth="1"/>
    <col min="770" max="771" width="19.7109375" style="2" customWidth="1"/>
    <col min="772" max="789" width="8.85546875" style="2" customWidth="1"/>
    <col min="790" max="1024" width="9.140625" style="2"/>
    <col min="1025" max="1025" width="5.7109375" style="2" customWidth="1"/>
    <col min="1026" max="1027" width="19.7109375" style="2" customWidth="1"/>
    <col min="1028" max="1045" width="8.85546875" style="2" customWidth="1"/>
    <col min="1046" max="1280" width="9.140625" style="2"/>
    <col min="1281" max="1281" width="5.7109375" style="2" customWidth="1"/>
    <col min="1282" max="1283" width="19.7109375" style="2" customWidth="1"/>
    <col min="1284" max="1301" width="8.85546875" style="2" customWidth="1"/>
    <col min="1302" max="1536" width="9.140625" style="2"/>
    <col min="1537" max="1537" width="5.7109375" style="2" customWidth="1"/>
    <col min="1538" max="1539" width="19.7109375" style="2" customWidth="1"/>
    <col min="1540" max="1557" width="8.85546875" style="2" customWidth="1"/>
    <col min="1558" max="1792" width="9.140625" style="2"/>
    <col min="1793" max="1793" width="5.7109375" style="2" customWidth="1"/>
    <col min="1794" max="1795" width="19.7109375" style="2" customWidth="1"/>
    <col min="1796" max="1813" width="8.85546875" style="2" customWidth="1"/>
    <col min="1814" max="2048" width="9.140625" style="2"/>
    <col min="2049" max="2049" width="5.7109375" style="2" customWidth="1"/>
    <col min="2050" max="2051" width="19.7109375" style="2" customWidth="1"/>
    <col min="2052" max="2069" width="8.85546875" style="2" customWidth="1"/>
    <col min="2070" max="2304" width="9.140625" style="2"/>
    <col min="2305" max="2305" width="5.7109375" style="2" customWidth="1"/>
    <col min="2306" max="2307" width="19.7109375" style="2" customWidth="1"/>
    <col min="2308" max="2325" width="8.85546875" style="2" customWidth="1"/>
    <col min="2326" max="2560" width="9.140625" style="2"/>
    <col min="2561" max="2561" width="5.7109375" style="2" customWidth="1"/>
    <col min="2562" max="2563" width="19.7109375" style="2" customWidth="1"/>
    <col min="2564" max="2581" width="8.85546875" style="2" customWidth="1"/>
    <col min="2582" max="2816" width="9.140625" style="2"/>
    <col min="2817" max="2817" width="5.7109375" style="2" customWidth="1"/>
    <col min="2818" max="2819" width="19.7109375" style="2" customWidth="1"/>
    <col min="2820" max="2837" width="8.85546875" style="2" customWidth="1"/>
    <col min="2838" max="3072" width="9.140625" style="2"/>
    <col min="3073" max="3073" width="5.7109375" style="2" customWidth="1"/>
    <col min="3074" max="3075" width="19.7109375" style="2" customWidth="1"/>
    <col min="3076" max="3093" width="8.85546875" style="2" customWidth="1"/>
    <col min="3094" max="3328" width="9.140625" style="2"/>
    <col min="3329" max="3329" width="5.7109375" style="2" customWidth="1"/>
    <col min="3330" max="3331" width="19.7109375" style="2" customWidth="1"/>
    <col min="3332" max="3349" width="8.85546875" style="2" customWidth="1"/>
    <col min="3350" max="3584" width="9.140625" style="2"/>
    <col min="3585" max="3585" width="5.7109375" style="2" customWidth="1"/>
    <col min="3586" max="3587" width="19.7109375" style="2" customWidth="1"/>
    <col min="3588" max="3605" width="8.85546875" style="2" customWidth="1"/>
    <col min="3606" max="3840" width="9.140625" style="2"/>
    <col min="3841" max="3841" width="5.7109375" style="2" customWidth="1"/>
    <col min="3842" max="3843" width="19.7109375" style="2" customWidth="1"/>
    <col min="3844" max="3861" width="8.85546875" style="2" customWidth="1"/>
    <col min="3862" max="4096" width="9.140625" style="2"/>
    <col min="4097" max="4097" width="5.7109375" style="2" customWidth="1"/>
    <col min="4098" max="4099" width="19.7109375" style="2" customWidth="1"/>
    <col min="4100" max="4117" width="8.85546875" style="2" customWidth="1"/>
    <col min="4118" max="4352" width="9.140625" style="2"/>
    <col min="4353" max="4353" width="5.7109375" style="2" customWidth="1"/>
    <col min="4354" max="4355" width="19.7109375" style="2" customWidth="1"/>
    <col min="4356" max="4373" width="8.85546875" style="2" customWidth="1"/>
    <col min="4374" max="4608" width="9.140625" style="2"/>
    <col min="4609" max="4609" width="5.7109375" style="2" customWidth="1"/>
    <col min="4610" max="4611" width="19.7109375" style="2" customWidth="1"/>
    <col min="4612" max="4629" width="8.85546875" style="2" customWidth="1"/>
    <col min="4630" max="4864" width="9.140625" style="2"/>
    <col min="4865" max="4865" width="5.7109375" style="2" customWidth="1"/>
    <col min="4866" max="4867" width="19.7109375" style="2" customWidth="1"/>
    <col min="4868" max="4885" width="8.85546875" style="2" customWidth="1"/>
    <col min="4886" max="5120" width="9.140625" style="2"/>
    <col min="5121" max="5121" width="5.7109375" style="2" customWidth="1"/>
    <col min="5122" max="5123" width="19.7109375" style="2" customWidth="1"/>
    <col min="5124" max="5141" width="8.85546875" style="2" customWidth="1"/>
    <col min="5142" max="5376" width="9.140625" style="2"/>
    <col min="5377" max="5377" width="5.7109375" style="2" customWidth="1"/>
    <col min="5378" max="5379" width="19.7109375" style="2" customWidth="1"/>
    <col min="5380" max="5397" width="8.85546875" style="2" customWidth="1"/>
    <col min="5398" max="5632" width="9.140625" style="2"/>
    <col min="5633" max="5633" width="5.7109375" style="2" customWidth="1"/>
    <col min="5634" max="5635" width="19.7109375" style="2" customWidth="1"/>
    <col min="5636" max="5653" width="8.85546875" style="2" customWidth="1"/>
    <col min="5654" max="5888" width="9.140625" style="2"/>
    <col min="5889" max="5889" width="5.7109375" style="2" customWidth="1"/>
    <col min="5890" max="5891" width="19.7109375" style="2" customWidth="1"/>
    <col min="5892" max="5909" width="8.85546875" style="2" customWidth="1"/>
    <col min="5910" max="6144" width="9.140625" style="2"/>
    <col min="6145" max="6145" width="5.7109375" style="2" customWidth="1"/>
    <col min="6146" max="6147" width="19.7109375" style="2" customWidth="1"/>
    <col min="6148" max="6165" width="8.85546875" style="2" customWidth="1"/>
    <col min="6166" max="6400" width="9.140625" style="2"/>
    <col min="6401" max="6401" width="5.7109375" style="2" customWidth="1"/>
    <col min="6402" max="6403" width="19.7109375" style="2" customWidth="1"/>
    <col min="6404" max="6421" width="8.85546875" style="2" customWidth="1"/>
    <col min="6422" max="6656" width="9.140625" style="2"/>
    <col min="6657" max="6657" width="5.7109375" style="2" customWidth="1"/>
    <col min="6658" max="6659" width="19.7109375" style="2" customWidth="1"/>
    <col min="6660" max="6677" width="8.85546875" style="2" customWidth="1"/>
    <col min="6678" max="6912" width="9.140625" style="2"/>
    <col min="6913" max="6913" width="5.7109375" style="2" customWidth="1"/>
    <col min="6914" max="6915" width="19.7109375" style="2" customWidth="1"/>
    <col min="6916" max="6933" width="8.85546875" style="2" customWidth="1"/>
    <col min="6934" max="7168" width="9.140625" style="2"/>
    <col min="7169" max="7169" width="5.7109375" style="2" customWidth="1"/>
    <col min="7170" max="7171" width="19.7109375" style="2" customWidth="1"/>
    <col min="7172" max="7189" width="8.85546875" style="2" customWidth="1"/>
    <col min="7190" max="7424" width="9.140625" style="2"/>
    <col min="7425" max="7425" width="5.7109375" style="2" customWidth="1"/>
    <col min="7426" max="7427" width="19.7109375" style="2" customWidth="1"/>
    <col min="7428" max="7445" width="8.85546875" style="2" customWidth="1"/>
    <col min="7446" max="7680" width="9.140625" style="2"/>
    <col min="7681" max="7681" width="5.7109375" style="2" customWidth="1"/>
    <col min="7682" max="7683" width="19.7109375" style="2" customWidth="1"/>
    <col min="7684" max="7701" width="8.85546875" style="2" customWidth="1"/>
    <col min="7702" max="7936" width="9.140625" style="2"/>
    <col min="7937" max="7937" width="5.7109375" style="2" customWidth="1"/>
    <col min="7938" max="7939" width="19.7109375" style="2" customWidth="1"/>
    <col min="7940" max="7957" width="8.85546875" style="2" customWidth="1"/>
    <col min="7958" max="8192" width="9.140625" style="2"/>
    <col min="8193" max="8193" width="5.7109375" style="2" customWidth="1"/>
    <col min="8194" max="8195" width="19.7109375" style="2" customWidth="1"/>
    <col min="8196" max="8213" width="8.85546875" style="2" customWidth="1"/>
    <col min="8214" max="8448" width="9.140625" style="2"/>
    <col min="8449" max="8449" width="5.7109375" style="2" customWidth="1"/>
    <col min="8450" max="8451" width="19.7109375" style="2" customWidth="1"/>
    <col min="8452" max="8469" width="8.85546875" style="2" customWidth="1"/>
    <col min="8470" max="8704" width="9.140625" style="2"/>
    <col min="8705" max="8705" width="5.7109375" style="2" customWidth="1"/>
    <col min="8706" max="8707" width="19.7109375" style="2" customWidth="1"/>
    <col min="8708" max="8725" width="8.85546875" style="2" customWidth="1"/>
    <col min="8726" max="8960" width="9.140625" style="2"/>
    <col min="8961" max="8961" width="5.7109375" style="2" customWidth="1"/>
    <col min="8962" max="8963" width="19.7109375" style="2" customWidth="1"/>
    <col min="8964" max="8981" width="8.85546875" style="2" customWidth="1"/>
    <col min="8982" max="9216" width="9.140625" style="2"/>
    <col min="9217" max="9217" width="5.7109375" style="2" customWidth="1"/>
    <col min="9218" max="9219" width="19.7109375" style="2" customWidth="1"/>
    <col min="9220" max="9237" width="8.85546875" style="2" customWidth="1"/>
    <col min="9238" max="9472" width="9.140625" style="2"/>
    <col min="9473" max="9473" width="5.7109375" style="2" customWidth="1"/>
    <col min="9474" max="9475" width="19.7109375" style="2" customWidth="1"/>
    <col min="9476" max="9493" width="8.85546875" style="2" customWidth="1"/>
    <col min="9494" max="9728" width="9.140625" style="2"/>
    <col min="9729" max="9729" width="5.7109375" style="2" customWidth="1"/>
    <col min="9730" max="9731" width="19.7109375" style="2" customWidth="1"/>
    <col min="9732" max="9749" width="8.85546875" style="2" customWidth="1"/>
    <col min="9750" max="9984" width="9.140625" style="2"/>
    <col min="9985" max="9985" width="5.7109375" style="2" customWidth="1"/>
    <col min="9986" max="9987" width="19.7109375" style="2" customWidth="1"/>
    <col min="9988" max="10005" width="8.85546875" style="2" customWidth="1"/>
    <col min="10006" max="10240" width="9.140625" style="2"/>
    <col min="10241" max="10241" width="5.7109375" style="2" customWidth="1"/>
    <col min="10242" max="10243" width="19.7109375" style="2" customWidth="1"/>
    <col min="10244" max="10261" width="8.85546875" style="2" customWidth="1"/>
    <col min="10262" max="10496" width="9.140625" style="2"/>
    <col min="10497" max="10497" width="5.7109375" style="2" customWidth="1"/>
    <col min="10498" max="10499" width="19.7109375" style="2" customWidth="1"/>
    <col min="10500" max="10517" width="8.85546875" style="2" customWidth="1"/>
    <col min="10518" max="10752" width="9.140625" style="2"/>
    <col min="10753" max="10753" width="5.7109375" style="2" customWidth="1"/>
    <col min="10754" max="10755" width="19.7109375" style="2" customWidth="1"/>
    <col min="10756" max="10773" width="8.85546875" style="2" customWidth="1"/>
    <col min="10774" max="11008" width="9.140625" style="2"/>
    <col min="11009" max="11009" width="5.7109375" style="2" customWidth="1"/>
    <col min="11010" max="11011" width="19.7109375" style="2" customWidth="1"/>
    <col min="11012" max="11029" width="8.85546875" style="2" customWidth="1"/>
    <col min="11030" max="11264" width="9.140625" style="2"/>
    <col min="11265" max="11265" width="5.7109375" style="2" customWidth="1"/>
    <col min="11266" max="11267" width="19.7109375" style="2" customWidth="1"/>
    <col min="11268" max="11285" width="8.85546875" style="2" customWidth="1"/>
    <col min="11286" max="11520" width="9.140625" style="2"/>
    <col min="11521" max="11521" width="5.7109375" style="2" customWidth="1"/>
    <col min="11522" max="11523" width="19.7109375" style="2" customWidth="1"/>
    <col min="11524" max="11541" width="8.85546875" style="2" customWidth="1"/>
    <col min="11542" max="11776" width="9.140625" style="2"/>
    <col min="11777" max="11777" width="5.7109375" style="2" customWidth="1"/>
    <col min="11778" max="11779" width="19.7109375" style="2" customWidth="1"/>
    <col min="11780" max="11797" width="8.85546875" style="2" customWidth="1"/>
    <col min="11798" max="12032" width="9.140625" style="2"/>
    <col min="12033" max="12033" width="5.7109375" style="2" customWidth="1"/>
    <col min="12034" max="12035" width="19.7109375" style="2" customWidth="1"/>
    <col min="12036" max="12053" width="8.85546875" style="2" customWidth="1"/>
    <col min="12054" max="12288" width="9.140625" style="2"/>
    <col min="12289" max="12289" width="5.7109375" style="2" customWidth="1"/>
    <col min="12290" max="12291" width="19.7109375" style="2" customWidth="1"/>
    <col min="12292" max="12309" width="8.85546875" style="2" customWidth="1"/>
    <col min="12310" max="12544" width="9.140625" style="2"/>
    <col min="12545" max="12545" width="5.7109375" style="2" customWidth="1"/>
    <col min="12546" max="12547" width="19.7109375" style="2" customWidth="1"/>
    <col min="12548" max="12565" width="8.85546875" style="2" customWidth="1"/>
    <col min="12566" max="12800" width="9.140625" style="2"/>
    <col min="12801" max="12801" width="5.7109375" style="2" customWidth="1"/>
    <col min="12802" max="12803" width="19.7109375" style="2" customWidth="1"/>
    <col min="12804" max="12821" width="8.85546875" style="2" customWidth="1"/>
    <col min="12822" max="13056" width="9.140625" style="2"/>
    <col min="13057" max="13057" width="5.7109375" style="2" customWidth="1"/>
    <col min="13058" max="13059" width="19.7109375" style="2" customWidth="1"/>
    <col min="13060" max="13077" width="8.85546875" style="2" customWidth="1"/>
    <col min="13078" max="13312" width="9.140625" style="2"/>
    <col min="13313" max="13313" width="5.7109375" style="2" customWidth="1"/>
    <col min="13314" max="13315" width="19.7109375" style="2" customWidth="1"/>
    <col min="13316" max="13333" width="8.85546875" style="2" customWidth="1"/>
    <col min="13334" max="13568" width="9.140625" style="2"/>
    <col min="13569" max="13569" width="5.7109375" style="2" customWidth="1"/>
    <col min="13570" max="13571" width="19.7109375" style="2" customWidth="1"/>
    <col min="13572" max="13589" width="8.85546875" style="2" customWidth="1"/>
    <col min="13590" max="13824" width="9.140625" style="2"/>
    <col min="13825" max="13825" width="5.7109375" style="2" customWidth="1"/>
    <col min="13826" max="13827" width="19.7109375" style="2" customWidth="1"/>
    <col min="13828" max="13845" width="8.85546875" style="2" customWidth="1"/>
    <col min="13846" max="14080" width="9.140625" style="2"/>
    <col min="14081" max="14081" width="5.7109375" style="2" customWidth="1"/>
    <col min="14082" max="14083" width="19.7109375" style="2" customWidth="1"/>
    <col min="14084" max="14101" width="8.85546875" style="2" customWidth="1"/>
    <col min="14102" max="14336" width="9.140625" style="2"/>
    <col min="14337" max="14337" width="5.7109375" style="2" customWidth="1"/>
    <col min="14338" max="14339" width="19.7109375" style="2" customWidth="1"/>
    <col min="14340" max="14357" width="8.85546875" style="2" customWidth="1"/>
    <col min="14358" max="14592" width="9.140625" style="2"/>
    <col min="14593" max="14593" width="5.7109375" style="2" customWidth="1"/>
    <col min="14594" max="14595" width="19.7109375" style="2" customWidth="1"/>
    <col min="14596" max="14613" width="8.85546875" style="2" customWidth="1"/>
    <col min="14614" max="14848" width="9.140625" style="2"/>
    <col min="14849" max="14849" width="5.7109375" style="2" customWidth="1"/>
    <col min="14850" max="14851" width="19.7109375" style="2" customWidth="1"/>
    <col min="14852" max="14869" width="8.85546875" style="2" customWidth="1"/>
    <col min="14870" max="15104" width="9.140625" style="2"/>
    <col min="15105" max="15105" width="5.7109375" style="2" customWidth="1"/>
    <col min="15106" max="15107" width="19.7109375" style="2" customWidth="1"/>
    <col min="15108" max="15125" width="8.85546875" style="2" customWidth="1"/>
    <col min="15126" max="15360" width="9.140625" style="2"/>
    <col min="15361" max="15361" width="5.7109375" style="2" customWidth="1"/>
    <col min="15362" max="15363" width="19.7109375" style="2" customWidth="1"/>
    <col min="15364" max="15381" width="8.85546875" style="2" customWidth="1"/>
    <col min="15382" max="15616" width="9.140625" style="2"/>
    <col min="15617" max="15617" width="5.7109375" style="2" customWidth="1"/>
    <col min="15618" max="15619" width="19.7109375" style="2" customWidth="1"/>
    <col min="15620" max="15637" width="8.85546875" style="2" customWidth="1"/>
    <col min="15638" max="15872" width="9.140625" style="2"/>
    <col min="15873" max="15873" width="5.7109375" style="2" customWidth="1"/>
    <col min="15874" max="15875" width="19.7109375" style="2" customWidth="1"/>
    <col min="15876" max="15893" width="8.85546875" style="2" customWidth="1"/>
    <col min="15894" max="16128" width="9.140625" style="2"/>
    <col min="16129" max="16129" width="5.7109375" style="2" customWidth="1"/>
    <col min="16130" max="16131" width="19.7109375" style="2" customWidth="1"/>
    <col min="16132" max="16149" width="8.85546875" style="2" customWidth="1"/>
    <col min="16150" max="16384" width="9.140625" style="2"/>
  </cols>
  <sheetData>
    <row r="1" spans="1:24" x14ac:dyDescent="0.2">
      <c r="A1" s="1" t="s">
        <v>0</v>
      </c>
      <c r="B1" s="1"/>
    </row>
    <row r="2" spans="1:24" x14ac:dyDescent="0.2">
      <c r="A2" s="3" t="s">
        <v>1</v>
      </c>
      <c r="B2" s="3"/>
    </row>
    <row r="3" spans="1:24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4" x14ac:dyDescent="0.2">
      <c r="B4" s="5"/>
      <c r="C4" s="5"/>
      <c r="D4" s="5"/>
      <c r="E4" s="6"/>
      <c r="I4" s="6" t="str">
        <f>'[1]1'!E5</f>
        <v>KABUPATEN</v>
      </c>
      <c r="J4" s="7" t="str">
        <f>'[1]1'!F5</f>
        <v>PEKALONGAN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4" x14ac:dyDescent="0.2">
      <c r="B5" s="5"/>
      <c r="C5" s="5"/>
      <c r="D5" s="5"/>
      <c r="E5" s="6"/>
      <c r="I5" s="6" t="str">
        <f>'[1]1'!E6</f>
        <v xml:space="preserve">TAHUN </v>
      </c>
      <c r="J5" s="7">
        <f>'[1]1'!F6</f>
        <v>2018</v>
      </c>
      <c r="K5" s="8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4" ht="15.75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4" s="8" customFormat="1" x14ac:dyDescent="0.2">
      <c r="A7" s="11" t="s">
        <v>3</v>
      </c>
      <c r="B7" s="11" t="s">
        <v>4</v>
      </c>
      <c r="C7" s="11" t="s">
        <v>5</v>
      </c>
      <c r="D7" s="12"/>
      <c r="E7" s="13"/>
      <c r="F7" s="13"/>
      <c r="G7" s="14" t="s">
        <v>6</v>
      </c>
      <c r="H7" s="7"/>
      <c r="I7" s="13"/>
      <c r="J7" s="13"/>
      <c r="K7" s="13"/>
      <c r="L7" s="15"/>
      <c r="M7" s="12"/>
      <c r="N7" s="16"/>
      <c r="O7" s="17"/>
      <c r="P7" s="18" t="s">
        <v>7</v>
      </c>
      <c r="Q7" s="7"/>
      <c r="R7" s="19"/>
      <c r="S7" s="19"/>
      <c r="T7" s="19"/>
      <c r="U7" s="20"/>
    </row>
    <row r="8" spans="1:24" s="8" customFormat="1" x14ac:dyDescent="0.2">
      <c r="A8" s="11"/>
      <c r="B8" s="11"/>
      <c r="C8" s="11"/>
      <c r="D8" s="21" t="s">
        <v>8</v>
      </c>
      <c r="E8" s="22"/>
      <c r="F8" s="23"/>
      <c r="G8" s="21" t="s">
        <v>9</v>
      </c>
      <c r="H8" s="22"/>
      <c r="I8" s="22"/>
      <c r="J8" s="22"/>
      <c r="K8" s="22"/>
      <c r="L8" s="23"/>
      <c r="M8" s="21" t="s">
        <v>10</v>
      </c>
      <c r="N8" s="22"/>
      <c r="O8" s="23"/>
      <c r="P8" s="22" t="s">
        <v>11</v>
      </c>
      <c r="Q8" s="22"/>
      <c r="R8" s="22"/>
      <c r="S8" s="22"/>
      <c r="T8" s="22"/>
      <c r="U8" s="23"/>
    </row>
    <row r="9" spans="1:24" s="8" customFormat="1" x14ac:dyDescent="0.2">
      <c r="A9" s="11"/>
      <c r="B9" s="11"/>
      <c r="C9" s="11"/>
      <c r="D9" s="24"/>
      <c r="E9" s="25"/>
      <c r="F9" s="26"/>
      <c r="G9" s="27" t="s">
        <v>12</v>
      </c>
      <c r="H9" s="28"/>
      <c r="I9" s="27" t="s">
        <v>13</v>
      </c>
      <c r="J9" s="28"/>
      <c r="K9" s="27" t="s">
        <v>14</v>
      </c>
      <c r="L9" s="28"/>
      <c r="M9" s="24"/>
      <c r="N9" s="25"/>
      <c r="O9" s="26"/>
      <c r="P9" s="29" t="s">
        <v>12</v>
      </c>
      <c r="Q9" s="28"/>
      <c r="R9" s="27" t="s">
        <v>13</v>
      </c>
      <c r="S9" s="28"/>
      <c r="T9" s="27" t="s">
        <v>14</v>
      </c>
      <c r="U9" s="28"/>
    </row>
    <row r="10" spans="1:24" x14ac:dyDescent="0.2">
      <c r="A10" s="30"/>
      <c r="B10" s="30"/>
      <c r="C10" s="30"/>
      <c r="D10" s="31" t="s">
        <v>12</v>
      </c>
      <c r="E10" s="31" t="s">
        <v>13</v>
      </c>
      <c r="F10" s="31" t="s">
        <v>15</v>
      </c>
      <c r="G10" s="32" t="s">
        <v>16</v>
      </c>
      <c r="H10" s="32" t="s">
        <v>17</v>
      </c>
      <c r="I10" s="32" t="s">
        <v>16</v>
      </c>
      <c r="J10" s="32" t="s">
        <v>17</v>
      </c>
      <c r="K10" s="32" t="s">
        <v>16</v>
      </c>
      <c r="L10" s="32" t="s">
        <v>17</v>
      </c>
      <c r="M10" s="33" t="s">
        <v>12</v>
      </c>
      <c r="N10" s="33" t="s">
        <v>13</v>
      </c>
      <c r="O10" s="33" t="s">
        <v>15</v>
      </c>
      <c r="P10" s="34" t="s">
        <v>16</v>
      </c>
      <c r="Q10" s="32" t="s">
        <v>17</v>
      </c>
      <c r="R10" s="32" t="s">
        <v>16</v>
      </c>
      <c r="S10" s="32" t="s">
        <v>17</v>
      </c>
      <c r="T10" s="32" t="s">
        <v>16</v>
      </c>
      <c r="U10" s="32" t="s">
        <v>17</v>
      </c>
    </row>
    <row r="11" spans="1:24" s="8" customFormat="1" x14ac:dyDescent="0.2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6">
        <v>16</v>
      </c>
      <c r="Q11" s="35">
        <v>17</v>
      </c>
      <c r="R11" s="35">
        <v>18</v>
      </c>
      <c r="S11" s="35">
        <v>19</v>
      </c>
      <c r="T11" s="35">
        <v>20</v>
      </c>
      <c r="U11" s="35">
        <v>21</v>
      </c>
      <c r="V11" s="37"/>
      <c r="W11" s="37"/>
      <c r="X11" s="37"/>
    </row>
    <row r="12" spans="1:24" x14ac:dyDescent="0.2">
      <c r="A12" s="38">
        <f>'[1]4'!A12</f>
        <v>1</v>
      </c>
      <c r="B12" s="39" t="str">
        <f>'[1]4'!B12</f>
        <v>Kandangserang</v>
      </c>
      <c r="C12" s="39" t="str">
        <f>'[1]4'!C12</f>
        <v>Kandangserang</v>
      </c>
      <c r="D12" s="40">
        <v>0</v>
      </c>
      <c r="E12" s="41">
        <v>0</v>
      </c>
      <c r="F12" s="42">
        <f t="shared" ref="F12:F20" si="0">SUM(D12:E12)</f>
        <v>0</v>
      </c>
      <c r="G12" s="41">
        <v>0</v>
      </c>
      <c r="H12" s="42">
        <v>0</v>
      </c>
      <c r="I12" s="40">
        <v>0</v>
      </c>
      <c r="J12" s="42">
        <v>0</v>
      </c>
      <c r="K12" s="43">
        <f t="shared" ref="K12:K38" si="1">G12+I12</f>
        <v>0</v>
      </c>
      <c r="L12" s="42">
        <v>0</v>
      </c>
      <c r="M12" s="44">
        <v>2</v>
      </c>
      <c r="N12" s="44">
        <v>0</v>
      </c>
      <c r="O12" s="42">
        <f t="shared" ref="O12:O20" si="2">SUM(M12:N12)</f>
        <v>2</v>
      </c>
      <c r="P12" s="45">
        <v>2</v>
      </c>
      <c r="Q12" s="42">
        <f>P12/M12*100</f>
        <v>100</v>
      </c>
      <c r="R12" s="40">
        <v>0</v>
      </c>
      <c r="S12" s="42">
        <v>0</v>
      </c>
      <c r="T12" s="42">
        <f t="shared" ref="T12:T38" si="3">P12+R12</f>
        <v>2</v>
      </c>
      <c r="U12" s="42">
        <f t="shared" ref="U12:U38" si="4">T12/O12*100</f>
        <v>100</v>
      </c>
    </row>
    <row r="13" spans="1:24" x14ac:dyDescent="0.2">
      <c r="A13" s="38">
        <f>'[1]4'!A13</f>
        <v>2</v>
      </c>
      <c r="B13" s="39" t="str">
        <f>'[1]4'!B13</f>
        <v>Paninggaran</v>
      </c>
      <c r="C13" s="39" t="str">
        <f>'[1]4'!C13</f>
        <v>Paninggaran</v>
      </c>
      <c r="D13" s="44">
        <v>0</v>
      </c>
      <c r="E13" s="46">
        <v>1</v>
      </c>
      <c r="F13" s="43">
        <f>SUM(D13:E13)</f>
        <v>1</v>
      </c>
      <c r="G13" s="46">
        <v>0</v>
      </c>
      <c r="H13" s="43">
        <v>0</v>
      </c>
      <c r="I13" s="44">
        <v>1</v>
      </c>
      <c r="J13" s="43">
        <f t="shared" ref="J13:J39" si="5">I13*100/E13</f>
        <v>100</v>
      </c>
      <c r="K13" s="43">
        <f t="shared" si="1"/>
        <v>1</v>
      </c>
      <c r="L13" s="43">
        <f t="shared" ref="L13:L20" si="6">K13/F13*100</f>
        <v>100</v>
      </c>
      <c r="M13" s="44">
        <v>2</v>
      </c>
      <c r="N13" s="44">
        <v>0</v>
      </c>
      <c r="O13" s="43">
        <f t="shared" si="2"/>
        <v>2</v>
      </c>
      <c r="P13" s="47">
        <v>2</v>
      </c>
      <c r="Q13" s="43">
        <f t="shared" ref="Q13:Q38" si="7">P13/M13*100</f>
        <v>100</v>
      </c>
      <c r="R13" s="44">
        <v>0</v>
      </c>
      <c r="S13" s="43">
        <v>0</v>
      </c>
      <c r="T13" s="43">
        <f t="shared" si="3"/>
        <v>2</v>
      </c>
      <c r="U13" s="43">
        <f t="shared" si="4"/>
        <v>100</v>
      </c>
    </row>
    <row r="14" spans="1:24" x14ac:dyDescent="0.2">
      <c r="A14" s="38">
        <f>'[1]4'!A14</f>
        <v>3</v>
      </c>
      <c r="B14" s="39" t="str">
        <f>'[1]4'!B14</f>
        <v>Lebakbarang</v>
      </c>
      <c r="C14" s="39" t="str">
        <f>'[1]4'!C14</f>
        <v>Lebakbarang</v>
      </c>
      <c r="D14" s="44">
        <v>0</v>
      </c>
      <c r="E14" s="46">
        <v>0</v>
      </c>
      <c r="F14" s="43">
        <f t="shared" si="0"/>
        <v>0</v>
      </c>
      <c r="G14" s="46">
        <v>0</v>
      </c>
      <c r="H14" s="43">
        <v>0</v>
      </c>
      <c r="I14" s="44">
        <v>0</v>
      </c>
      <c r="J14" s="43">
        <v>0</v>
      </c>
      <c r="K14" s="43">
        <f t="shared" si="1"/>
        <v>0</v>
      </c>
      <c r="L14" s="43">
        <v>0</v>
      </c>
      <c r="M14" s="44">
        <v>0</v>
      </c>
      <c r="N14" s="44">
        <v>0</v>
      </c>
      <c r="O14" s="43">
        <f t="shared" si="2"/>
        <v>0</v>
      </c>
      <c r="P14" s="47">
        <v>0</v>
      </c>
      <c r="Q14" s="43">
        <v>0</v>
      </c>
      <c r="R14" s="44">
        <v>0</v>
      </c>
      <c r="S14" s="43">
        <v>0</v>
      </c>
      <c r="T14" s="43">
        <f t="shared" si="3"/>
        <v>0</v>
      </c>
      <c r="U14" s="43">
        <v>0</v>
      </c>
    </row>
    <row r="15" spans="1:24" x14ac:dyDescent="0.2">
      <c r="A15" s="38">
        <f>'[1]4'!A15</f>
        <v>4</v>
      </c>
      <c r="B15" s="39" t="str">
        <f>'[1]4'!B15</f>
        <v>Petungkriyono</v>
      </c>
      <c r="C15" s="39" t="str">
        <f>'[1]4'!C15</f>
        <v>Petungkriyono</v>
      </c>
      <c r="D15" s="44">
        <v>0</v>
      </c>
      <c r="E15" s="46">
        <v>0</v>
      </c>
      <c r="F15" s="43">
        <f t="shared" si="0"/>
        <v>0</v>
      </c>
      <c r="G15" s="46">
        <v>0</v>
      </c>
      <c r="H15" s="43">
        <v>0</v>
      </c>
      <c r="I15" s="44">
        <v>0</v>
      </c>
      <c r="J15" s="43">
        <v>0</v>
      </c>
      <c r="K15" s="43">
        <f t="shared" si="1"/>
        <v>0</v>
      </c>
      <c r="L15" s="43">
        <v>0</v>
      </c>
      <c r="M15" s="44">
        <v>0</v>
      </c>
      <c r="N15" s="44">
        <v>0</v>
      </c>
      <c r="O15" s="43">
        <f t="shared" si="2"/>
        <v>0</v>
      </c>
      <c r="P15" s="47">
        <v>0</v>
      </c>
      <c r="Q15" s="43">
        <v>0</v>
      </c>
      <c r="R15" s="44">
        <v>0</v>
      </c>
      <c r="S15" s="43">
        <v>0</v>
      </c>
      <c r="T15" s="43">
        <f t="shared" si="3"/>
        <v>0</v>
      </c>
      <c r="U15" s="43">
        <v>0</v>
      </c>
    </row>
    <row r="16" spans="1:24" x14ac:dyDescent="0.2">
      <c r="A16" s="38">
        <f>'[1]4'!A16</f>
        <v>5</v>
      </c>
      <c r="B16" s="39" t="str">
        <f>'[1]4'!B16</f>
        <v>Talun</v>
      </c>
      <c r="C16" s="39" t="str">
        <f>'[1]4'!C16</f>
        <v>Talun</v>
      </c>
      <c r="D16" s="44">
        <v>0</v>
      </c>
      <c r="E16" s="46">
        <v>0</v>
      </c>
      <c r="F16" s="43">
        <f t="shared" si="0"/>
        <v>0</v>
      </c>
      <c r="G16" s="46">
        <v>0</v>
      </c>
      <c r="H16" s="43">
        <v>0</v>
      </c>
      <c r="I16" s="44">
        <v>0</v>
      </c>
      <c r="J16" s="43">
        <v>0</v>
      </c>
      <c r="K16" s="43">
        <f t="shared" si="1"/>
        <v>0</v>
      </c>
      <c r="L16" s="43">
        <v>0</v>
      </c>
      <c r="M16" s="44">
        <v>0</v>
      </c>
      <c r="N16" s="44">
        <v>0</v>
      </c>
      <c r="O16" s="43">
        <f t="shared" si="2"/>
        <v>0</v>
      </c>
      <c r="P16" s="47">
        <v>0</v>
      </c>
      <c r="Q16" s="43">
        <v>0</v>
      </c>
      <c r="R16" s="44">
        <v>0</v>
      </c>
      <c r="S16" s="43">
        <v>0</v>
      </c>
      <c r="T16" s="43">
        <f t="shared" si="3"/>
        <v>0</v>
      </c>
      <c r="U16" s="43">
        <v>0</v>
      </c>
    </row>
    <row r="17" spans="1:21" x14ac:dyDescent="0.2">
      <c r="A17" s="38">
        <f>'[1]4'!A17</f>
        <v>6</v>
      </c>
      <c r="B17" s="39" t="str">
        <f>'[1]4'!C17</f>
        <v>Doro I</v>
      </c>
      <c r="C17" s="39" t="str">
        <f>'[1]4'!C17</f>
        <v>Doro I</v>
      </c>
      <c r="D17" s="44">
        <v>0</v>
      </c>
      <c r="E17" s="46">
        <v>0</v>
      </c>
      <c r="F17" s="43">
        <f t="shared" si="0"/>
        <v>0</v>
      </c>
      <c r="G17" s="46">
        <v>0</v>
      </c>
      <c r="H17" s="43">
        <v>0</v>
      </c>
      <c r="I17" s="44">
        <v>0</v>
      </c>
      <c r="J17" s="43">
        <v>0</v>
      </c>
      <c r="K17" s="43">
        <f t="shared" si="1"/>
        <v>0</v>
      </c>
      <c r="L17" s="43">
        <v>0</v>
      </c>
      <c r="M17" s="44">
        <v>1</v>
      </c>
      <c r="N17" s="44">
        <v>0</v>
      </c>
      <c r="O17" s="43">
        <f>SUM(M17:N17)</f>
        <v>1</v>
      </c>
      <c r="P17" s="47">
        <v>1</v>
      </c>
      <c r="Q17" s="43">
        <f t="shared" si="7"/>
        <v>100</v>
      </c>
      <c r="R17" s="44">
        <v>0</v>
      </c>
      <c r="S17" s="43">
        <v>0</v>
      </c>
      <c r="T17" s="43">
        <f t="shared" si="3"/>
        <v>1</v>
      </c>
      <c r="U17" s="43">
        <f t="shared" si="4"/>
        <v>100</v>
      </c>
    </row>
    <row r="18" spans="1:21" x14ac:dyDescent="0.2">
      <c r="A18" s="38">
        <f>'[1]4'!A18</f>
        <v>7</v>
      </c>
      <c r="B18" s="39">
        <f>'[1]4'!B18</f>
        <v>0</v>
      </c>
      <c r="C18" s="39" t="str">
        <f>'[1]4'!C18</f>
        <v>Doro II</v>
      </c>
      <c r="D18" s="44">
        <v>0</v>
      </c>
      <c r="E18" s="46">
        <v>0</v>
      </c>
      <c r="F18" s="43">
        <f t="shared" si="0"/>
        <v>0</v>
      </c>
      <c r="G18" s="46">
        <v>0</v>
      </c>
      <c r="H18" s="43">
        <v>0</v>
      </c>
      <c r="I18" s="44">
        <v>0</v>
      </c>
      <c r="J18" s="43">
        <v>0</v>
      </c>
      <c r="K18" s="43">
        <f t="shared" si="1"/>
        <v>0</v>
      </c>
      <c r="L18" s="43">
        <v>0</v>
      </c>
      <c r="M18" s="44">
        <v>0</v>
      </c>
      <c r="N18" s="44">
        <v>0</v>
      </c>
      <c r="O18" s="43">
        <f t="shared" si="2"/>
        <v>0</v>
      </c>
      <c r="P18" s="47">
        <v>0</v>
      </c>
      <c r="Q18" s="43">
        <v>0</v>
      </c>
      <c r="R18" s="44">
        <v>0</v>
      </c>
      <c r="S18" s="43">
        <v>0</v>
      </c>
      <c r="T18" s="43">
        <f t="shared" si="3"/>
        <v>0</v>
      </c>
      <c r="U18" s="43">
        <v>0</v>
      </c>
    </row>
    <row r="19" spans="1:21" x14ac:dyDescent="0.2">
      <c r="A19" s="38">
        <f>'[1]4'!A19</f>
        <v>8</v>
      </c>
      <c r="B19" s="39" t="str">
        <f>'[1]4'!B19</f>
        <v>Karanganyar</v>
      </c>
      <c r="C19" s="39" t="str">
        <f>'[1]4'!C19</f>
        <v>Karanganyar</v>
      </c>
      <c r="D19" s="44">
        <v>0</v>
      </c>
      <c r="E19" s="46">
        <v>0</v>
      </c>
      <c r="F19" s="43">
        <f t="shared" si="0"/>
        <v>0</v>
      </c>
      <c r="G19" s="46">
        <v>0</v>
      </c>
      <c r="H19" s="43">
        <v>0</v>
      </c>
      <c r="I19" s="44">
        <v>0</v>
      </c>
      <c r="J19" s="43">
        <v>0</v>
      </c>
      <c r="K19" s="43">
        <f t="shared" si="1"/>
        <v>0</v>
      </c>
      <c r="L19" s="43">
        <v>0</v>
      </c>
      <c r="M19" s="44">
        <v>0</v>
      </c>
      <c r="N19" s="44">
        <v>0</v>
      </c>
      <c r="O19" s="43">
        <f t="shared" si="2"/>
        <v>0</v>
      </c>
      <c r="P19" s="47">
        <v>0</v>
      </c>
      <c r="Q19" s="43">
        <v>0</v>
      </c>
      <c r="R19" s="44">
        <v>0</v>
      </c>
      <c r="S19" s="43">
        <v>0</v>
      </c>
      <c r="T19" s="43">
        <f t="shared" si="3"/>
        <v>0</v>
      </c>
      <c r="U19" s="43">
        <v>0</v>
      </c>
    </row>
    <row r="20" spans="1:21" x14ac:dyDescent="0.2">
      <c r="A20" s="38">
        <f>'[1]4'!A20</f>
        <v>9</v>
      </c>
      <c r="B20" s="39" t="str">
        <f>'[1]4'!B20</f>
        <v>Kajen</v>
      </c>
      <c r="C20" s="39" t="str">
        <f>'[1]4'!C20</f>
        <v>Kajen I</v>
      </c>
      <c r="D20" s="44">
        <v>0</v>
      </c>
      <c r="E20" s="46">
        <v>2</v>
      </c>
      <c r="F20" s="43">
        <f t="shared" si="0"/>
        <v>2</v>
      </c>
      <c r="G20" s="46">
        <v>0</v>
      </c>
      <c r="H20" s="43">
        <v>0</v>
      </c>
      <c r="I20" s="44">
        <v>2</v>
      </c>
      <c r="J20" s="43">
        <f t="shared" si="5"/>
        <v>100</v>
      </c>
      <c r="K20" s="43">
        <f t="shared" si="1"/>
        <v>2</v>
      </c>
      <c r="L20" s="43">
        <f>K20/F20*100</f>
        <v>100</v>
      </c>
      <c r="M20" s="44">
        <v>2</v>
      </c>
      <c r="N20" s="44">
        <v>0</v>
      </c>
      <c r="O20" s="43">
        <f t="shared" si="2"/>
        <v>2</v>
      </c>
      <c r="P20" s="47">
        <v>2</v>
      </c>
      <c r="Q20" s="43">
        <f t="shared" si="7"/>
        <v>100</v>
      </c>
      <c r="R20" s="44">
        <v>0</v>
      </c>
      <c r="S20" s="43">
        <v>0</v>
      </c>
      <c r="T20" s="43">
        <f t="shared" si="3"/>
        <v>2</v>
      </c>
      <c r="U20" s="43">
        <f t="shared" si="4"/>
        <v>100</v>
      </c>
    </row>
    <row r="21" spans="1:21" x14ac:dyDescent="0.2">
      <c r="A21" s="38">
        <f>'[1]4'!A21</f>
        <v>10</v>
      </c>
      <c r="B21" s="39">
        <f>'[1]4'!B21</f>
        <v>0</v>
      </c>
      <c r="C21" s="39" t="str">
        <f>'[1]4'!C21</f>
        <v>Kajen II</v>
      </c>
      <c r="D21" s="44">
        <v>0</v>
      </c>
      <c r="E21" s="46">
        <v>0</v>
      </c>
      <c r="F21" s="43">
        <f t="shared" ref="F21:F38" si="8">SUM(D21:E21)</f>
        <v>0</v>
      </c>
      <c r="G21" s="46">
        <v>0</v>
      </c>
      <c r="H21" s="43">
        <v>0</v>
      </c>
      <c r="I21" s="44">
        <v>0</v>
      </c>
      <c r="J21" s="43">
        <v>0</v>
      </c>
      <c r="K21" s="43">
        <f t="shared" si="1"/>
        <v>0</v>
      </c>
      <c r="L21" s="43">
        <v>0</v>
      </c>
      <c r="M21" s="44">
        <v>0</v>
      </c>
      <c r="N21" s="44">
        <v>0</v>
      </c>
      <c r="O21" s="43">
        <f t="shared" ref="O21:O38" si="9">SUM(M21:N21)</f>
        <v>0</v>
      </c>
      <c r="P21" s="47">
        <v>0</v>
      </c>
      <c r="Q21" s="43">
        <v>0</v>
      </c>
      <c r="R21" s="44">
        <v>0</v>
      </c>
      <c r="S21" s="43">
        <v>0</v>
      </c>
      <c r="T21" s="43">
        <f t="shared" si="3"/>
        <v>0</v>
      </c>
      <c r="U21" s="43">
        <v>0</v>
      </c>
    </row>
    <row r="22" spans="1:21" x14ac:dyDescent="0.2">
      <c r="A22" s="38">
        <f>'[1]4'!A22</f>
        <v>11</v>
      </c>
      <c r="B22" s="39" t="str">
        <f>'[1]4'!B22</f>
        <v xml:space="preserve">Kesesi </v>
      </c>
      <c r="C22" s="39" t="str">
        <f>'[1]4'!C22</f>
        <v>Kesesi I</v>
      </c>
      <c r="D22" s="44">
        <v>0</v>
      </c>
      <c r="E22" s="46">
        <v>0</v>
      </c>
      <c r="F22" s="43">
        <f t="shared" si="8"/>
        <v>0</v>
      </c>
      <c r="G22" s="46">
        <v>0</v>
      </c>
      <c r="H22" s="43">
        <v>0</v>
      </c>
      <c r="I22" s="44">
        <v>0</v>
      </c>
      <c r="J22" s="43">
        <v>0</v>
      </c>
      <c r="K22" s="43">
        <f t="shared" si="1"/>
        <v>0</v>
      </c>
      <c r="L22" s="43">
        <v>0</v>
      </c>
      <c r="M22" s="44">
        <v>0</v>
      </c>
      <c r="N22" s="44">
        <v>2</v>
      </c>
      <c r="O22" s="43">
        <f t="shared" si="9"/>
        <v>2</v>
      </c>
      <c r="P22" s="47">
        <v>0</v>
      </c>
      <c r="Q22" s="43">
        <v>0</v>
      </c>
      <c r="R22" s="44">
        <v>2</v>
      </c>
      <c r="S22" s="43">
        <f t="shared" ref="S22:S48" si="10">R22/N22*100</f>
        <v>100</v>
      </c>
      <c r="T22" s="43">
        <f t="shared" si="3"/>
        <v>2</v>
      </c>
      <c r="U22" s="43">
        <f t="shared" si="4"/>
        <v>100</v>
      </c>
    </row>
    <row r="23" spans="1:21" x14ac:dyDescent="0.2">
      <c r="A23" s="38">
        <f>'[1]4'!A23</f>
        <v>12</v>
      </c>
      <c r="B23" s="39">
        <f>'[1]4'!B23</f>
        <v>0</v>
      </c>
      <c r="C23" s="39" t="str">
        <f>'[1]4'!C23</f>
        <v>Kesesi II</v>
      </c>
      <c r="D23" s="44">
        <v>0</v>
      </c>
      <c r="E23" s="46">
        <v>0</v>
      </c>
      <c r="F23" s="43">
        <f t="shared" si="8"/>
        <v>0</v>
      </c>
      <c r="G23" s="46">
        <v>0</v>
      </c>
      <c r="H23" s="43">
        <v>0</v>
      </c>
      <c r="I23" s="44">
        <v>0</v>
      </c>
      <c r="J23" s="43">
        <v>0</v>
      </c>
      <c r="K23" s="43">
        <f t="shared" si="1"/>
        <v>0</v>
      </c>
      <c r="L23" s="43">
        <v>0</v>
      </c>
      <c r="M23" s="44">
        <v>5</v>
      </c>
      <c r="N23" s="44">
        <v>3</v>
      </c>
      <c r="O23" s="43">
        <f t="shared" si="9"/>
        <v>8</v>
      </c>
      <c r="P23" s="47">
        <v>5</v>
      </c>
      <c r="Q23" s="43">
        <f t="shared" si="7"/>
        <v>100</v>
      </c>
      <c r="R23" s="44">
        <v>3</v>
      </c>
      <c r="S23" s="43">
        <f t="shared" si="10"/>
        <v>100</v>
      </c>
      <c r="T23" s="43">
        <f t="shared" si="3"/>
        <v>8</v>
      </c>
      <c r="U23" s="43">
        <f>T23/O23*100</f>
        <v>100</v>
      </c>
    </row>
    <row r="24" spans="1:21" x14ac:dyDescent="0.2">
      <c r="A24" s="38">
        <f>'[1]4'!A24</f>
        <v>13</v>
      </c>
      <c r="B24" s="39" t="str">
        <f>'[1]4'!B24</f>
        <v>Sragi</v>
      </c>
      <c r="C24" s="39" t="str">
        <f>'[1]4'!C24</f>
        <v>Sragi I</v>
      </c>
      <c r="D24" s="44">
        <v>1</v>
      </c>
      <c r="E24" s="46">
        <v>1</v>
      </c>
      <c r="F24" s="43">
        <f t="shared" si="8"/>
        <v>2</v>
      </c>
      <c r="G24" s="46">
        <v>1</v>
      </c>
      <c r="H24" s="43">
        <f t="shared" ref="H24:H50" si="11">G24/D24*100</f>
        <v>100</v>
      </c>
      <c r="I24" s="44">
        <v>1</v>
      </c>
      <c r="J24" s="43">
        <f t="shared" si="5"/>
        <v>100</v>
      </c>
      <c r="K24" s="43">
        <f t="shared" si="1"/>
        <v>2</v>
      </c>
      <c r="L24" s="43">
        <f t="shared" ref="L24:L41" si="12">K24/F24*100</f>
        <v>100</v>
      </c>
      <c r="M24" s="44">
        <v>2</v>
      </c>
      <c r="N24" s="44">
        <v>0</v>
      </c>
      <c r="O24" s="43">
        <f t="shared" si="9"/>
        <v>2</v>
      </c>
      <c r="P24" s="47">
        <v>2</v>
      </c>
      <c r="Q24" s="43">
        <f t="shared" si="7"/>
        <v>100</v>
      </c>
      <c r="R24" s="44">
        <v>0</v>
      </c>
      <c r="S24" s="43">
        <v>0</v>
      </c>
      <c r="T24" s="43">
        <f t="shared" si="3"/>
        <v>2</v>
      </c>
      <c r="U24" s="43">
        <f t="shared" si="4"/>
        <v>100</v>
      </c>
    </row>
    <row r="25" spans="1:21" x14ac:dyDescent="0.2">
      <c r="A25" s="38">
        <f>'[1]4'!A25</f>
        <v>14</v>
      </c>
      <c r="B25" s="39">
        <f>'[1]4'!B25</f>
        <v>0</v>
      </c>
      <c r="C25" s="39" t="str">
        <f>'[1]4'!C25</f>
        <v>Sragi II</v>
      </c>
      <c r="D25" s="44">
        <v>0</v>
      </c>
      <c r="E25" s="46">
        <v>0</v>
      </c>
      <c r="F25" s="43">
        <f t="shared" si="8"/>
        <v>0</v>
      </c>
      <c r="G25" s="46">
        <v>0</v>
      </c>
      <c r="H25" s="43">
        <v>0</v>
      </c>
      <c r="I25" s="44">
        <v>0</v>
      </c>
      <c r="J25" s="43">
        <v>0</v>
      </c>
      <c r="K25" s="43">
        <f t="shared" si="1"/>
        <v>0</v>
      </c>
      <c r="L25" s="43">
        <v>0</v>
      </c>
      <c r="M25" s="44">
        <v>2</v>
      </c>
      <c r="N25" s="44">
        <v>0</v>
      </c>
      <c r="O25" s="43">
        <f t="shared" si="9"/>
        <v>2</v>
      </c>
      <c r="P25" s="47">
        <v>2</v>
      </c>
      <c r="Q25" s="43">
        <f t="shared" si="7"/>
        <v>100</v>
      </c>
      <c r="R25" s="44">
        <v>0</v>
      </c>
      <c r="S25" s="43">
        <v>0</v>
      </c>
      <c r="T25" s="43">
        <f t="shared" si="3"/>
        <v>2</v>
      </c>
      <c r="U25" s="43">
        <f t="shared" si="4"/>
        <v>100</v>
      </c>
    </row>
    <row r="26" spans="1:21" x14ac:dyDescent="0.2">
      <c r="A26" s="38">
        <f>'[1]4'!A26</f>
        <v>15</v>
      </c>
      <c r="B26" s="39" t="str">
        <f>'[1]4'!B26</f>
        <v>Siwalan</v>
      </c>
      <c r="C26" s="39" t="str">
        <f>'[1]4'!C26</f>
        <v>Siwalan</v>
      </c>
      <c r="D26" s="44">
        <v>1</v>
      </c>
      <c r="E26" s="46">
        <v>1</v>
      </c>
      <c r="F26" s="43">
        <f t="shared" si="8"/>
        <v>2</v>
      </c>
      <c r="G26" s="46">
        <v>1</v>
      </c>
      <c r="H26" s="43">
        <f t="shared" si="11"/>
        <v>100</v>
      </c>
      <c r="I26" s="44">
        <v>1</v>
      </c>
      <c r="J26" s="43">
        <f>I26*100/E26</f>
        <v>100</v>
      </c>
      <c r="K26" s="43">
        <f t="shared" si="1"/>
        <v>2</v>
      </c>
      <c r="L26" s="43">
        <f t="shared" si="12"/>
        <v>100</v>
      </c>
      <c r="M26" s="44">
        <v>1</v>
      </c>
      <c r="N26" s="44">
        <v>5</v>
      </c>
      <c r="O26" s="43">
        <f t="shared" si="9"/>
        <v>6</v>
      </c>
      <c r="P26" s="47">
        <v>1</v>
      </c>
      <c r="Q26" s="43">
        <f t="shared" si="7"/>
        <v>100</v>
      </c>
      <c r="R26" s="44">
        <v>5</v>
      </c>
      <c r="S26" s="43">
        <f t="shared" si="10"/>
        <v>100</v>
      </c>
      <c r="T26" s="43">
        <f t="shared" si="3"/>
        <v>6</v>
      </c>
      <c r="U26" s="43">
        <f t="shared" si="4"/>
        <v>100</v>
      </c>
    </row>
    <row r="27" spans="1:21" x14ac:dyDescent="0.2">
      <c r="A27" s="38">
        <f>'[1]4'!A27</f>
        <v>16</v>
      </c>
      <c r="B27" s="39" t="str">
        <f>'[1]4'!B27</f>
        <v>Bojong</v>
      </c>
      <c r="C27" s="39" t="str">
        <f>'[1]4'!C27</f>
        <v>Bojong I</v>
      </c>
      <c r="D27" s="44">
        <v>0</v>
      </c>
      <c r="E27" s="46">
        <v>1</v>
      </c>
      <c r="F27" s="43">
        <f t="shared" si="8"/>
        <v>1</v>
      </c>
      <c r="G27" s="46">
        <v>0</v>
      </c>
      <c r="H27" s="43">
        <v>0</v>
      </c>
      <c r="I27" s="44">
        <v>1</v>
      </c>
      <c r="J27" s="43">
        <f t="shared" si="5"/>
        <v>100</v>
      </c>
      <c r="K27" s="43">
        <f t="shared" si="1"/>
        <v>1</v>
      </c>
      <c r="L27" s="43">
        <f t="shared" si="12"/>
        <v>100</v>
      </c>
      <c r="M27" s="44">
        <v>4</v>
      </c>
      <c r="N27" s="44">
        <v>2</v>
      </c>
      <c r="O27" s="43">
        <f t="shared" si="9"/>
        <v>6</v>
      </c>
      <c r="P27" s="47">
        <v>4</v>
      </c>
      <c r="Q27" s="43">
        <f t="shared" si="7"/>
        <v>100</v>
      </c>
      <c r="R27" s="44">
        <v>2</v>
      </c>
      <c r="S27" s="43">
        <f t="shared" si="10"/>
        <v>100</v>
      </c>
      <c r="T27" s="43">
        <f t="shared" si="3"/>
        <v>6</v>
      </c>
      <c r="U27" s="43">
        <f t="shared" si="4"/>
        <v>100</v>
      </c>
    </row>
    <row r="28" spans="1:21" x14ac:dyDescent="0.2">
      <c r="A28" s="38">
        <f>'[1]4'!A28</f>
        <v>17</v>
      </c>
      <c r="B28" s="39">
        <f>'[1]4'!B28</f>
        <v>0</v>
      </c>
      <c r="C28" s="39" t="str">
        <f>'[1]4'!C28</f>
        <v>Bojong II</v>
      </c>
      <c r="D28" s="44">
        <v>0</v>
      </c>
      <c r="E28" s="46">
        <v>0</v>
      </c>
      <c r="F28" s="43">
        <f t="shared" si="8"/>
        <v>0</v>
      </c>
      <c r="G28" s="46">
        <v>0</v>
      </c>
      <c r="H28" s="43">
        <v>0</v>
      </c>
      <c r="I28" s="44">
        <v>0</v>
      </c>
      <c r="J28" s="43">
        <v>0</v>
      </c>
      <c r="K28" s="43">
        <f t="shared" si="1"/>
        <v>0</v>
      </c>
      <c r="L28" s="43">
        <v>0</v>
      </c>
      <c r="M28" s="44">
        <v>4</v>
      </c>
      <c r="N28" s="44">
        <v>2</v>
      </c>
      <c r="O28" s="43">
        <f t="shared" si="9"/>
        <v>6</v>
      </c>
      <c r="P28" s="47">
        <v>4</v>
      </c>
      <c r="Q28" s="43">
        <f t="shared" si="7"/>
        <v>100</v>
      </c>
      <c r="R28" s="44">
        <v>2</v>
      </c>
      <c r="S28" s="43">
        <f t="shared" si="10"/>
        <v>100</v>
      </c>
      <c r="T28" s="43">
        <f t="shared" si="3"/>
        <v>6</v>
      </c>
      <c r="U28" s="43">
        <f t="shared" si="4"/>
        <v>100</v>
      </c>
    </row>
    <row r="29" spans="1:21" x14ac:dyDescent="0.2">
      <c r="A29" s="38">
        <f>'[1]4'!A29</f>
        <v>18</v>
      </c>
      <c r="B29" s="39" t="str">
        <f>'[1]4'!B29</f>
        <v>Wonopringgo</v>
      </c>
      <c r="C29" s="39" t="str">
        <f>'[1]4'!C29</f>
        <v>Wonopringgo</v>
      </c>
      <c r="D29" s="44">
        <v>0</v>
      </c>
      <c r="E29" s="46">
        <v>0</v>
      </c>
      <c r="F29" s="43">
        <f t="shared" si="8"/>
        <v>0</v>
      </c>
      <c r="G29" s="46">
        <v>0</v>
      </c>
      <c r="H29" s="43">
        <v>0</v>
      </c>
      <c r="I29" s="44">
        <v>0</v>
      </c>
      <c r="J29" s="43">
        <v>0</v>
      </c>
      <c r="K29" s="43">
        <f t="shared" si="1"/>
        <v>0</v>
      </c>
      <c r="L29" s="43">
        <v>0</v>
      </c>
      <c r="M29" s="44">
        <v>3</v>
      </c>
      <c r="N29" s="44">
        <v>3</v>
      </c>
      <c r="O29" s="43">
        <f t="shared" si="9"/>
        <v>6</v>
      </c>
      <c r="P29" s="47">
        <v>3</v>
      </c>
      <c r="Q29" s="43">
        <f t="shared" si="7"/>
        <v>100</v>
      </c>
      <c r="R29" s="44">
        <v>3</v>
      </c>
      <c r="S29" s="43">
        <f t="shared" si="10"/>
        <v>100</v>
      </c>
      <c r="T29" s="43">
        <f t="shared" si="3"/>
        <v>6</v>
      </c>
      <c r="U29" s="43">
        <f t="shared" si="4"/>
        <v>100</v>
      </c>
    </row>
    <row r="30" spans="1:21" x14ac:dyDescent="0.2">
      <c r="A30" s="38">
        <f>'[1]4'!A30</f>
        <v>19</v>
      </c>
      <c r="B30" s="39" t="str">
        <f>'[1]4'!B30</f>
        <v>Kedungwuni</v>
      </c>
      <c r="C30" s="39" t="str">
        <f>'[1]4'!C30</f>
        <v>Kedungwuni I</v>
      </c>
      <c r="D30" s="44">
        <v>0</v>
      </c>
      <c r="E30" s="46">
        <v>0</v>
      </c>
      <c r="F30" s="43">
        <f t="shared" si="8"/>
        <v>0</v>
      </c>
      <c r="G30" s="46">
        <v>0</v>
      </c>
      <c r="H30" s="43">
        <v>0</v>
      </c>
      <c r="I30" s="44">
        <v>0</v>
      </c>
      <c r="J30" s="43">
        <v>0</v>
      </c>
      <c r="K30" s="43">
        <f t="shared" si="1"/>
        <v>0</v>
      </c>
      <c r="L30" s="43">
        <v>0</v>
      </c>
      <c r="M30" s="44">
        <v>1</v>
      </c>
      <c r="N30" s="44">
        <v>0</v>
      </c>
      <c r="O30" s="43">
        <f t="shared" si="9"/>
        <v>1</v>
      </c>
      <c r="P30" s="47">
        <v>1</v>
      </c>
      <c r="Q30" s="43">
        <f t="shared" si="7"/>
        <v>100</v>
      </c>
      <c r="R30" s="44">
        <v>0</v>
      </c>
      <c r="S30" s="43">
        <v>0</v>
      </c>
      <c r="T30" s="43">
        <f t="shared" si="3"/>
        <v>1</v>
      </c>
      <c r="U30" s="43">
        <f t="shared" si="4"/>
        <v>100</v>
      </c>
    </row>
    <row r="31" spans="1:21" x14ac:dyDescent="0.2">
      <c r="A31" s="38">
        <f>'[1]4'!A31</f>
        <v>20</v>
      </c>
      <c r="B31" s="39">
        <f>'[1]4'!B31</f>
        <v>0</v>
      </c>
      <c r="C31" s="39" t="str">
        <f>'[1]4'!C31</f>
        <v>Kedungwuni II</v>
      </c>
      <c r="D31" s="44">
        <v>0</v>
      </c>
      <c r="E31" s="46">
        <v>0</v>
      </c>
      <c r="F31" s="43">
        <f t="shared" si="8"/>
        <v>0</v>
      </c>
      <c r="G31" s="46">
        <v>0</v>
      </c>
      <c r="H31" s="43">
        <v>0</v>
      </c>
      <c r="I31" s="44">
        <v>0</v>
      </c>
      <c r="J31" s="43">
        <v>0</v>
      </c>
      <c r="K31" s="43">
        <f t="shared" si="1"/>
        <v>0</v>
      </c>
      <c r="L31" s="43">
        <v>0</v>
      </c>
      <c r="M31" s="44">
        <v>4</v>
      </c>
      <c r="N31" s="44">
        <v>1</v>
      </c>
      <c r="O31" s="43">
        <f t="shared" si="9"/>
        <v>5</v>
      </c>
      <c r="P31" s="47">
        <v>4</v>
      </c>
      <c r="Q31" s="43">
        <f t="shared" si="7"/>
        <v>100</v>
      </c>
      <c r="R31" s="44">
        <v>1</v>
      </c>
      <c r="S31" s="43">
        <f t="shared" si="10"/>
        <v>100</v>
      </c>
      <c r="T31" s="43">
        <f t="shared" si="3"/>
        <v>5</v>
      </c>
      <c r="U31" s="43">
        <f t="shared" si="4"/>
        <v>100</v>
      </c>
    </row>
    <row r="32" spans="1:21" x14ac:dyDescent="0.2">
      <c r="A32" s="38">
        <v>21</v>
      </c>
      <c r="B32" s="48" t="s">
        <v>18</v>
      </c>
      <c r="C32" s="39" t="s">
        <v>18</v>
      </c>
      <c r="D32" s="44">
        <v>0</v>
      </c>
      <c r="E32" s="46">
        <v>0</v>
      </c>
      <c r="F32" s="43">
        <f t="shared" si="8"/>
        <v>0</v>
      </c>
      <c r="G32" s="46">
        <v>0</v>
      </c>
      <c r="H32" s="43">
        <v>0</v>
      </c>
      <c r="I32" s="46">
        <v>0</v>
      </c>
      <c r="J32" s="43">
        <v>0</v>
      </c>
      <c r="K32" s="43">
        <f t="shared" si="1"/>
        <v>0</v>
      </c>
      <c r="L32" s="43">
        <v>0</v>
      </c>
      <c r="M32" s="44">
        <v>1</v>
      </c>
      <c r="N32" s="44">
        <v>5</v>
      </c>
      <c r="O32" s="43">
        <f t="shared" si="9"/>
        <v>6</v>
      </c>
      <c r="P32" s="47">
        <v>1</v>
      </c>
      <c r="Q32" s="43">
        <f t="shared" si="7"/>
        <v>100</v>
      </c>
      <c r="R32" s="44">
        <v>5</v>
      </c>
      <c r="S32" s="43">
        <f t="shared" si="10"/>
        <v>100</v>
      </c>
      <c r="T32" s="43">
        <f t="shared" si="3"/>
        <v>6</v>
      </c>
      <c r="U32" s="43">
        <f t="shared" si="4"/>
        <v>100</v>
      </c>
    </row>
    <row r="33" spans="1:30" x14ac:dyDescent="0.2">
      <c r="A33" s="38">
        <v>22</v>
      </c>
      <c r="B33" s="48" t="s">
        <v>19</v>
      </c>
      <c r="C33" s="39" t="s">
        <v>19</v>
      </c>
      <c r="D33" s="44">
        <v>3</v>
      </c>
      <c r="E33" s="46">
        <v>3</v>
      </c>
      <c r="F33" s="43">
        <f t="shared" si="8"/>
        <v>6</v>
      </c>
      <c r="G33" s="46">
        <v>3</v>
      </c>
      <c r="H33" s="43">
        <f t="shared" si="11"/>
        <v>100</v>
      </c>
      <c r="I33" s="46">
        <v>3</v>
      </c>
      <c r="J33" s="43">
        <f t="shared" si="5"/>
        <v>100</v>
      </c>
      <c r="K33" s="43">
        <f t="shared" si="1"/>
        <v>6</v>
      </c>
      <c r="L33" s="43">
        <f t="shared" si="12"/>
        <v>100</v>
      </c>
      <c r="M33" s="44">
        <v>13</v>
      </c>
      <c r="N33" s="44">
        <v>5</v>
      </c>
      <c r="O33" s="43">
        <f t="shared" si="9"/>
        <v>18</v>
      </c>
      <c r="P33" s="47">
        <v>13</v>
      </c>
      <c r="Q33" s="43">
        <f t="shared" si="7"/>
        <v>100</v>
      </c>
      <c r="R33" s="44">
        <v>5</v>
      </c>
      <c r="S33" s="43">
        <f t="shared" si="10"/>
        <v>100</v>
      </c>
      <c r="T33" s="43">
        <f t="shared" si="3"/>
        <v>18</v>
      </c>
      <c r="U33" s="43">
        <f t="shared" si="4"/>
        <v>100</v>
      </c>
    </row>
    <row r="34" spans="1:30" x14ac:dyDescent="0.2">
      <c r="A34" s="38">
        <v>23</v>
      </c>
      <c r="B34" s="48" t="s">
        <v>20</v>
      </c>
      <c r="C34" s="39" t="s">
        <v>21</v>
      </c>
      <c r="D34" s="44">
        <v>0</v>
      </c>
      <c r="E34" s="46">
        <v>2</v>
      </c>
      <c r="F34" s="43">
        <f t="shared" si="8"/>
        <v>2</v>
      </c>
      <c r="G34" s="46">
        <v>0</v>
      </c>
      <c r="H34" s="43">
        <v>0</v>
      </c>
      <c r="I34" s="46">
        <v>2</v>
      </c>
      <c r="J34" s="43">
        <f t="shared" si="5"/>
        <v>100</v>
      </c>
      <c r="K34" s="43">
        <f t="shared" si="1"/>
        <v>2</v>
      </c>
      <c r="L34" s="43">
        <f t="shared" si="12"/>
        <v>100</v>
      </c>
      <c r="M34" s="44">
        <v>5</v>
      </c>
      <c r="N34" s="44">
        <v>3</v>
      </c>
      <c r="O34" s="43">
        <f t="shared" si="9"/>
        <v>8</v>
      </c>
      <c r="P34" s="47">
        <v>5</v>
      </c>
      <c r="Q34" s="43">
        <f t="shared" si="7"/>
        <v>100</v>
      </c>
      <c r="R34" s="44">
        <v>3</v>
      </c>
      <c r="S34" s="43">
        <f t="shared" si="10"/>
        <v>100</v>
      </c>
      <c r="T34" s="43">
        <f t="shared" si="3"/>
        <v>8</v>
      </c>
      <c r="U34" s="43">
        <f t="shared" si="4"/>
        <v>100</v>
      </c>
    </row>
    <row r="35" spans="1:30" x14ac:dyDescent="0.2">
      <c r="A35" s="38">
        <v>24</v>
      </c>
      <c r="B35" s="48"/>
      <c r="C35" s="39" t="s">
        <v>22</v>
      </c>
      <c r="D35" s="44">
        <v>0</v>
      </c>
      <c r="E35" s="46">
        <v>1</v>
      </c>
      <c r="F35" s="43">
        <f t="shared" si="8"/>
        <v>1</v>
      </c>
      <c r="G35" s="46">
        <v>0</v>
      </c>
      <c r="H35" s="43">
        <v>0</v>
      </c>
      <c r="I35" s="46">
        <v>1</v>
      </c>
      <c r="J35" s="43">
        <f t="shared" si="5"/>
        <v>100</v>
      </c>
      <c r="K35" s="43">
        <f t="shared" si="1"/>
        <v>1</v>
      </c>
      <c r="L35" s="43">
        <f t="shared" si="12"/>
        <v>100</v>
      </c>
      <c r="M35" s="44">
        <v>4</v>
      </c>
      <c r="N35" s="44">
        <v>0</v>
      </c>
      <c r="O35" s="43">
        <f t="shared" si="9"/>
        <v>4</v>
      </c>
      <c r="P35" s="47">
        <v>4</v>
      </c>
      <c r="Q35" s="43">
        <f t="shared" si="7"/>
        <v>100</v>
      </c>
      <c r="R35" s="44">
        <v>0</v>
      </c>
      <c r="S35" s="43">
        <v>0</v>
      </c>
      <c r="T35" s="43">
        <f t="shared" si="3"/>
        <v>4</v>
      </c>
      <c r="U35" s="43">
        <f t="shared" si="4"/>
        <v>100</v>
      </c>
    </row>
    <row r="36" spans="1:30" x14ac:dyDescent="0.2">
      <c r="A36" s="38">
        <v>24</v>
      </c>
      <c r="B36" s="48" t="s">
        <v>23</v>
      </c>
      <c r="C36" s="39" t="s">
        <v>23</v>
      </c>
      <c r="D36" s="44">
        <v>0</v>
      </c>
      <c r="E36" s="46">
        <v>0</v>
      </c>
      <c r="F36" s="43">
        <f t="shared" si="8"/>
        <v>0</v>
      </c>
      <c r="G36" s="46">
        <v>0</v>
      </c>
      <c r="H36" s="43">
        <v>0</v>
      </c>
      <c r="I36" s="46">
        <v>0</v>
      </c>
      <c r="J36" s="43">
        <v>0</v>
      </c>
      <c r="K36" s="43">
        <f t="shared" si="1"/>
        <v>0</v>
      </c>
      <c r="L36" s="43">
        <v>0</v>
      </c>
      <c r="M36" s="44">
        <v>1</v>
      </c>
      <c r="N36" s="44">
        <v>2</v>
      </c>
      <c r="O36" s="43">
        <f t="shared" si="9"/>
        <v>3</v>
      </c>
      <c r="P36" s="47">
        <v>1</v>
      </c>
      <c r="Q36" s="43">
        <f t="shared" si="7"/>
        <v>100</v>
      </c>
      <c r="R36" s="44">
        <v>2</v>
      </c>
      <c r="S36" s="43">
        <f t="shared" si="10"/>
        <v>100</v>
      </c>
      <c r="T36" s="43">
        <f t="shared" si="3"/>
        <v>3</v>
      </c>
      <c r="U36" s="43">
        <f t="shared" si="4"/>
        <v>100</v>
      </c>
    </row>
    <row r="37" spans="1:30" x14ac:dyDescent="0.2">
      <c r="A37" s="38">
        <v>26</v>
      </c>
      <c r="B37" s="48" t="s">
        <v>24</v>
      </c>
      <c r="C37" s="39" t="s">
        <v>25</v>
      </c>
      <c r="D37" s="44">
        <v>0</v>
      </c>
      <c r="E37" s="46">
        <v>0</v>
      </c>
      <c r="F37" s="43">
        <f t="shared" si="8"/>
        <v>0</v>
      </c>
      <c r="G37" s="46">
        <v>0</v>
      </c>
      <c r="H37" s="43">
        <v>0</v>
      </c>
      <c r="I37" s="46">
        <v>0</v>
      </c>
      <c r="J37" s="43">
        <v>0</v>
      </c>
      <c r="K37" s="43">
        <f t="shared" si="1"/>
        <v>0</v>
      </c>
      <c r="L37" s="43">
        <v>0</v>
      </c>
      <c r="M37" s="44">
        <v>4</v>
      </c>
      <c r="N37" s="44">
        <v>2</v>
      </c>
      <c r="O37" s="43">
        <f t="shared" si="9"/>
        <v>6</v>
      </c>
      <c r="P37" s="47">
        <v>4</v>
      </c>
      <c r="Q37" s="43">
        <f t="shared" si="7"/>
        <v>100</v>
      </c>
      <c r="R37" s="44">
        <v>2</v>
      </c>
      <c r="S37" s="43">
        <f t="shared" si="10"/>
        <v>100</v>
      </c>
      <c r="T37" s="43">
        <f t="shared" si="3"/>
        <v>6</v>
      </c>
      <c r="U37" s="43">
        <f t="shared" si="4"/>
        <v>100</v>
      </c>
    </row>
    <row r="38" spans="1:30" x14ac:dyDescent="0.2">
      <c r="A38" s="38">
        <v>27</v>
      </c>
      <c r="B38" s="48"/>
      <c r="C38" s="39" t="s">
        <v>26</v>
      </c>
      <c r="D38" s="44">
        <v>0</v>
      </c>
      <c r="E38" s="46">
        <v>0</v>
      </c>
      <c r="F38" s="43">
        <f t="shared" si="8"/>
        <v>0</v>
      </c>
      <c r="G38" s="46">
        <v>0</v>
      </c>
      <c r="H38" s="43">
        <v>0</v>
      </c>
      <c r="I38" s="46">
        <v>0</v>
      </c>
      <c r="J38" s="43">
        <v>0</v>
      </c>
      <c r="K38" s="43">
        <f t="shared" si="1"/>
        <v>0</v>
      </c>
      <c r="L38" s="43">
        <v>0</v>
      </c>
      <c r="M38" s="44">
        <v>1</v>
      </c>
      <c r="N38" s="44">
        <v>0</v>
      </c>
      <c r="O38" s="43">
        <f t="shared" si="9"/>
        <v>1</v>
      </c>
      <c r="P38" s="47">
        <v>1</v>
      </c>
      <c r="Q38" s="43">
        <f t="shared" si="7"/>
        <v>100</v>
      </c>
      <c r="R38" s="44">
        <v>0</v>
      </c>
      <c r="S38" s="43">
        <v>0</v>
      </c>
      <c r="T38" s="43">
        <f t="shared" si="3"/>
        <v>1</v>
      </c>
      <c r="U38" s="43">
        <f t="shared" si="4"/>
        <v>100</v>
      </c>
    </row>
    <row r="39" spans="1:30" x14ac:dyDescent="0.2">
      <c r="A39" s="38"/>
      <c r="B39" s="39"/>
      <c r="C39" s="39"/>
      <c r="D39" s="43"/>
      <c r="E39" s="49"/>
      <c r="F39" s="49"/>
      <c r="G39" s="49"/>
      <c r="H39" s="49"/>
      <c r="I39" s="49"/>
      <c r="J39" s="43"/>
      <c r="K39" s="43"/>
      <c r="L39" s="43"/>
      <c r="M39" s="43"/>
      <c r="N39" s="43"/>
      <c r="O39" s="43"/>
      <c r="P39" s="50"/>
      <c r="Q39" s="43"/>
      <c r="R39" s="43"/>
      <c r="S39" s="43"/>
      <c r="T39" s="43"/>
      <c r="U39" s="43"/>
    </row>
    <row r="40" spans="1:30" x14ac:dyDescent="0.2">
      <c r="A40" s="51"/>
      <c r="B40" s="52"/>
      <c r="C40" s="52"/>
      <c r="D40" s="53"/>
      <c r="E40" s="54"/>
      <c r="F40" s="54"/>
      <c r="G40" s="54"/>
      <c r="H40" s="54"/>
      <c r="I40" s="54"/>
      <c r="J40" s="53"/>
      <c r="K40" s="53"/>
      <c r="L40" s="53"/>
      <c r="M40" s="53"/>
      <c r="N40" s="53"/>
      <c r="O40" s="53"/>
      <c r="P40" s="55"/>
      <c r="Q40" s="53"/>
      <c r="R40" s="53"/>
      <c r="S40" s="53"/>
      <c r="T40" s="53"/>
      <c r="U40" s="53"/>
    </row>
    <row r="41" spans="1:30" ht="20.100000000000001" customHeight="1" thickBot="1" x14ac:dyDescent="0.25">
      <c r="A41" s="56" t="s">
        <v>27</v>
      </c>
      <c r="B41" s="57"/>
      <c r="C41" s="58"/>
      <c r="D41" s="59">
        <f>SUM(D12:D40)</f>
        <v>5</v>
      </c>
      <c r="E41" s="59">
        <f>SUM(E12:E40)</f>
        <v>12</v>
      </c>
      <c r="F41" s="59">
        <f>SUM(F12:F40)</f>
        <v>17</v>
      </c>
      <c r="G41" s="59">
        <f>SUM(G12:G40)</f>
        <v>5</v>
      </c>
      <c r="H41" s="60">
        <f>G41/D41*100</f>
        <v>100</v>
      </c>
      <c r="I41" s="59">
        <f>SUM(I12:I40)</f>
        <v>12</v>
      </c>
      <c r="J41" s="61">
        <f>I41*100/E41</f>
        <v>100</v>
      </c>
      <c r="K41" s="59">
        <f>SUM(K12:K40)</f>
        <v>17</v>
      </c>
      <c r="L41" s="61">
        <f>K41/F41*100</f>
        <v>100</v>
      </c>
      <c r="M41" s="59">
        <f>SUM(M12:M40)</f>
        <v>62</v>
      </c>
      <c r="N41" s="59">
        <f>SUM(N12:N40)</f>
        <v>35</v>
      </c>
      <c r="O41" s="59">
        <f>SUM(O12:O40)</f>
        <v>97</v>
      </c>
      <c r="P41" s="59">
        <f>SUM(P12:P40)</f>
        <v>62</v>
      </c>
      <c r="Q41" s="62">
        <f>P41/M41*100</f>
        <v>100</v>
      </c>
      <c r="R41" s="62">
        <f>SUM(R12:R40)</f>
        <v>35</v>
      </c>
      <c r="S41" s="62">
        <f>R41/N41*100</f>
        <v>100</v>
      </c>
      <c r="T41" s="62">
        <f>SUM(T12:T40)</f>
        <v>97</v>
      </c>
      <c r="U41" s="62">
        <f>T41/O41*100</f>
        <v>100</v>
      </c>
    </row>
    <row r="42" spans="1:30" s="8" customFormat="1" x14ac:dyDescent="0.2">
      <c r="A42" s="63"/>
      <c r="B42" s="64"/>
      <c r="C42" s="64"/>
      <c r="D42" s="65"/>
      <c r="E42" s="65"/>
      <c r="F42" s="65"/>
      <c r="G42" s="65"/>
      <c r="H42" s="66"/>
      <c r="I42" s="65"/>
      <c r="J42" s="66"/>
      <c r="K42" s="65"/>
      <c r="L42" s="67"/>
      <c r="M42" s="67"/>
      <c r="N42" s="67"/>
      <c r="O42" s="67"/>
      <c r="P42" s="67"/>
      <c r="Q42" s="67"/>
      <c r="R42" s="67"/>
      <c r="S42" s="67"/>
      <c r="T42" s="67"/>
      <c r="U42" s="66"/>
      <c r="V42" s="66"/>
      <c r="W42" s="66"/>
      <c r="X42" s="67"/>
      <c r="Y42" s="63"/>
      <c r="Z42" s="63"/>
      <c r="AA42" s="63"/>
      <c r="AB42" s="63"/>
      <c r="AC42" s="63"/>
      <c r="AD42" s="63"/>
    </row>
    <row r="43" spans="1:30" x14ac:dyDescent="0.2">
      <c r="A43" s="2" t="s">
        <v>28</v>
      </c>
      <c r="C43" s="5"/>
    </row>
    <row r="44" spans="1:30" x14ac:dyDescent="0.2">
      <c r="A44" s="2" t="s">
        <v>1</v>
      </c>
    </row>
    <row r="45" spans="1:30" x14ac:dyDescent="0.2">
      <c r="A45" s="2" t="s">
        <v>29</v>
      </c>
    </row>
  </sheetData>
  <mergeCells count="13">
    <mergeCell ref="P8:U8"/>
    <mergeCell ref="G9:H9"/>
    <mergeCell ref="I9:J9"/>
    <mergeCell ref="K9:L9"/>
    <mergeCell ref="P9:Q9"/>
    <mergeCell ref="R9:S9"/>
    <mergeCell ref="T9:U9"/>
    <mergeCell ref="A7:A10"/>
    <mergeCell ref="B7:B10"/>
    <mergeCell ref="C7:C10"/>
    <mergeCell ref="D8:F9"/>
    <mergeCell ref="G8:L8"/>
    <mergeCell ref="M8:O9"/>
  </mergeCells>
  <printOptions horizontalCentered="1"/>
  <pageMargins left="1.1000000000000001" right="0.84" top="1.1399999999999999" bottom="0.9" header="0" footer="0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dcterms:created xsi:type="dcterms:W3CDTF">2019-10-31T14:04:40Z</dcterms:created>
  <dcterms:modified xsi:type="dcterms:W3CDTF">2019-10-31T14:04:49Z</dcterms:modified>
</cp:coreProperties>
</file>