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NKES\"/>
    </mc:Choice>
  </mc:AlternateContent>
  <xr:revisionPtr revIDLastSave="0" documentId="8_{32D8BEEB-78DC-434E-950B-7F80571BAF9D}" xr6:coauthVersionLast="43" xr6:coauthVersionMax="43" xr10:uidLastSave="{00000000-0000-0000-0000-000000000000}"/>
  <bookViews>
    <workbookView xWindow="-120" yWindow="-120" windowWidth="20730" windowHeight="11160" xr2:uid="{7DB1EFAD-AF24-4045-97ED-1234B89F6E61}"/>
  </bookViews>
  <sheets>
    <sheet name="Shee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K37" i="1"/>
  <c r="I37" i="1"/>
  <c r="J37" i="1" s="1"/>
  <c r="G37" i="1"/>
  <c r="E37" i="1"/>
  <c r="F37" i="1" s="1"/>
  <c r="D37" i="1"/>
  <c r="P36" i="1"/>
  <c r="O36" i="1"/>
  <c r="N36" i="1"/>
  <c r="L36" i="1"/>
  <c r="J36" i="1"/>
  <c r="H36" i="1"/>
  <c r="F36" i="1"/>
  <c r="C36" i="1"/>
  <c r="A36" i="1"/>
  <c r="O35" i="1"/>
  <c r="P35" i="1" s="1"/>
  <c r="N35" i="1"/>
  <c r="L35" i="1"/>
  <c r="J35" i="1"/>
  <c r="H35" i="1"/>
  <c r="F35" i="1"/>
  <c r="C35" i="1"/>
  <c r="B35" i="1"/>
  <c r="A35" i="1"/>
  <c r="O34" i="1"/>
  <c r="P34" i="1" s="1"/>
  <c r="N34" i="1"/>
  <c r="L34" i="1"/>
  <c r="J34" i="1"/>
  <c r="H34" i="1"/>
  <c r="F34" i="1"/>
  <c r="C34" i="1"/>
  <c r="B34" i="1"/>
  <c r="A34" i="1"/>
  <c r="O33" i="1"/>
  <c r="P33" i="1" s="1"/>
  <c r="N33" i="1"/>
  <c r="L33" i="1"/>
  <c r="J33" i="1"/>
  <c r="H33" i="1"/>
  <c r="F33" i="1"/>
  <c r="C33" i="1"/>
  <c r="A33" i="1"/>
  <c r="O32" i="1"/>
  <c r="P32" i="1" s="1"/>
  <c r="N32" i="1"/>
  <c r="L32" i="1"/>
  <c r="J32" i="1"/>
  <c r="H32" i="1"/>
  <c r="F32" i="1"/>
  <c r="C32" i="1"/>
  <c r="B32" i="1"/>
  <c r="A32" i="1"/>
  <c r="O31" i="1"/>
  <c r="P31" i="1" s="1"/>
  <c r="N31" i="1"/>
  <c r="L31" i="1"/>
  <c r="J31" i="1"/>
  <c r="H31" i="1"/>
  <c r="F31" i="1"/>
  <c r="C31" i="1"/>
  <c r="B31" i="1"/>
  <c r="A31" i="1"/>
  <c r="O30" i="1"/>
  <c r="P30" i="1" s="1"/>
  <c r="N30" i="1"/>
  <c r="L30" i="1"/>
  <c r="J30" i="1"/>
  <c r="H30" i="1"/>
  <c r="F30" i="1"/>
  <c r="C30" i="1"/>
  <c r="B30" i="1"/>
  <c r="A30" i="1"/>
  <c r="O29" i="1"/>
  <c r="P29" i="1" s="1"/>
  <c r="N29" i="1"/>
  <c r="L29" i="1"/>
  <c r="J29" i="1"/>
  <c r="H29" i="1"/>
  <c r="F29" i="1"/>
  <c r="C29" i="1"/>
  <c r="A29" i="1"/>
  <c r="O28" i="1"/>
  <c r="P28" i="1" s="1"/>
  <c r="N28" i="1"/>
  <c r="L28" i="1"/>
  <c r="J28" i="1"/>
  <c r="H28" i="1"/>
  <c r="F28" i="1"/>
  <c r="C28" i="1"/>
  <c r="B28" i="1"/>
  <c r="A28" i="1"/>
  <c r="O27" i="1"/>
  <c r="P27" i="1" s="1"/>
  <c r="N27" i="1"/>
  <c r="L27" i="1"/>
  <c r="J27" i="1"/>
  <c r="H27" i="1"/>
  <c r="F27" i="1"/>
  <c r="C27" i="1"/>
  <c r="B27" i="1"/>
  <c r="A27" i="1"/>
  <c r="O26" i="1"/>
  <c r="P26" i="1" s="1"/>
  <c r="N26" i="1"/>
  <c r="L26" i="1"/>
  <c r="J26" i="1"/>
  <c r="H26" i="1"/>
  <c r="F26" i="1"/>
  <c r="C26" i="1"/>
  <c r="A26" i="1"/>
  <c r="P25" i="1"/>
  <c r="O25" i="1"/>
  <c r="N25" i="1"/>
  <c r="L25" i="1"/>
  <c r="J25" i="1"/>
  <c r="H25" i="1"/>
  <c r="F25" i="1"/>
  <c r="C25" i="1"/>
  <c r="B25" i="1"/>
  <c r="A25" i="1"/>
  <c r="P24" i="1"/>
  <c r="O24" i="1"/>
  <c r="N24" i="1"/>
  <c r="L24" i="1"/>
  <c r="J24" i="1"/>
  <c r="H24" i="1"/>
  <c r="F24" i="1"/>
  <c r="C24" i="1"/>
  <c r="B24" i="1"/>
  <c r="A24" i="1"/>
  <c r="P23" i="1"/>
  <c r="O23" i="1"/>
  <c r="N23" i="1"/>
  <c r="L23" i="1"/>
  <c r="J23" i="1"/>
  <c r="H23" i="1"/>
  <c r="F23" i="1"/>
  <c r="C23" i="1"/>
  <c r="A23" i="1"/>
  <c r="O22" i="1"/>
  <c r="P22" i="1" s="1"/>
  <c r="N22" i="1"/>
  <c r="L22" i="1"/>
  <c r="J22" i="1"/>
  <c r="H22" i="1"/>
  <c r="F22" i="1"/>
  <c r="C22" i="1"/>
  <c r="B22" i="1"/>
  <c r="A22" i="1"/>
  <c r="O21" i="1"/>
  <c r="P21" i="1" s="1"/>
  <c r="N21" i="1"/>
  <c r="L21" i="1"/>
  <c r="J21" i="1"/>
  <c r="H21" i="1"/>
  <c r="F21" i="1"/>
  <c r="C21" i="1"/>
  <c r="A21" i="1"/>
  <c r="P20" i="1"/>
  <c r="O20" i="1"/>
  <c r="N20" i="1"/>
  <c r="L20" i="1"/>
  <c r="J20" i="1"/>
  <c r="H20" i="1"/>
  <c r="F20" i="1"/>
  <c r="C20" i="1"/>
  <c r="B20" i="1"/>
  <c r="A20" i="1"/>
  <c r="P19" i="1"/>
  <c r="O19" i="1"/>
  <c r="N19" i="1"/>
  <c r="L19" i="1"/>
  <c r="J19" i="1"/>
  <c r="H19" i="1"/>
  <c r="F19" i="1"/>
  <c r="C19" i="1"/>
  <c r="A19" i="1"/>
  <c r="O18" i="1"/>
  <c r="P18" i="1" s="1"/>
  <c r="N18" i="1"/>
  <c r="L18" i="1"/>
  <c r="J18" i="1"/>
  <c r="H18" i="1"/>
  <c r="F18" i="1"/>
  <c r="C18" i="1"/>
  <c r="B18" i="1"/>
  <c r="A18" i="1"/>
  <c r="O17" i="1"/>
  <c r="P17" i="1" s="1"/>
  <c r="N17" i="1"/>
  <c r="L17" i="1"/>
  <c r="J17" i="1"/>
  <c r="H17" i="1"/>
  <c r="F17" i="1"/>
  <c r="C17" i="1"/>
  <c r="B17" i="1"/>
  <c r="A17" i="1"/>
  <c r="O16" i="1"/>
  <c r="P16" i="1" s="1"/>
  <c r="N16" i="1"/>
  <c r="L16" i="1"/>
  <c r="J16" i="1"/>
  <c r="H16" i="1"/>
  <c r="F16" i="1"/>
  <c r="C16" i="1"/>
  <c r="A16" i="1"/>
  <c r="O15" i="1"/>
  <c r="P15" i="1" s="1"/>
  <c r="N15" i="1"/>
  <c r="L15" i="1"/>
  <c r="J15" i="1"/>
  <c r="H15" i="1"/>
  <c r="F15" i="1"/>
  <c r="C15" i="1"/>
  <c r="B15" i="1"/>
  <c r="A15" i="1"/>
  <c r="O14" i="1"/>
  <c r="P14" i="1" s="1"/>
  <c r="N14" i="1"/>
  <c r="L14" i="1"/>
  <c r="J14" i="1"/>
  <c r="H14" i="1"/>
  <c r="F14" i="1"/>
  <c r="C14" i="1"/>
  <c r="B14" i="1"/>
  <c r="A14" i="1"/>
  <c r="O13" i="1"/>
  <c r="P13" i="1" s="1"/>
  <c r="N13" i="1"/>
  <c r="L13" i="1"/>
  <c r="J13" i="1"/>
  <c r="H13" i="1"/>
  <c r="F13" i="1"/>
  <c r="C13" i="1"/>
  <c r="B13" i="1"/>
  <c r="A13" i="1"/>
  <c r="O12" i="1"/>
  <c r="P12" i="1" s="1"/>
  <c r="N12" i="1"/>
  <c r="L12" i="1"/>
  <c r="J12" i="1"/>
  <c r="H12" i="1"/>
  <c r="F12" i="1"/>
  <c r="C12" i="1"/>
  <c r="B12" i="1"/>
  <c r="A12" i="1"/>
  <c r="O11" i="1"/>
  <c r="P11" i="1" s="1"/>
  <c r="N11" i="1"/>
  <c r="L11" i="1"/>
  <c r="J11" i="1"/>
  <c r="H11" i="1"/>
  <c r="F11" i="1"/>
  <c r="C11" i="1"/>
  <c r="B11" i="1"/>
  <c r="A11" i="1"/>
  <c r="O10" i="1"/>
  <c r="P10" i="1" s="1"/>
  <c r="N10" i="1"/>
  <c r="L10" i="1"/>
  <c r="J10" i="1"/>
  <c r="H10" i="1"/>
  <c r="F10" i="1"/>
  <c r="C10" i="1"/>
  <c r="B10" i="1"/>
  <c r="A10" i="1"/>
  <c r="H4" i="1"/>
  <c r="G4" i="1"/>
  <c r="H3" i="1"/>
  <c r="G3" i="1"/>
  <c r="H37" i="1" l="1"/>
  <c r="L37" i="1"/>
  <c r="O37" i="1"/>
  <c r="P37" i="1" s="1"/>
</calcChain>
</file>

<file path=xl/sharedStrings.xml><?xml version="1.0" encoding="utf-8"?>
<sst xmlns="http://schemas.openxmlformats.org/spreadsheetml/2006/main" count="26" uniqueCount="16">
  <si>
    <t>CAKUPAN IMUNISASI Td PADA IBU HAMIL MENURUT KECAMATAN DAN PUSKESMAS</t>
  </si>
  <si>
    <t>NO</t>
  </si>
  <si>
    <t>KECAMATAN</t>
  </si>
  <si>
    <t>PUSKESMAS</t>
  </si>
  <si>
    <t>JUMLAH IBU HAMIL</t>
  </si>
  <si>
    <t>IMUNISASI Td PADA IBU HAMIL</t>
  </si>
  <si>
    <t>Td1</t>
  </si>
  <si>
    <t>Td2</t>
  </si>
  <si>
    <t>Td3</t>
  </si>
  <si>
    <t>Td4</t>
  </si>
  <si>
    <t>Td5</t>
  </si>
  <si>
    <t>Td2+</t>
  </si>
  <si>
    <t>JUMLAH</t>
  </si>
  <si>
    <t>%</t>
  </si>
  <si>
    <t>JUMLAH (KAB/KOTA)</t>
  </si>
  <si>
    <t>Sumber: 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</si>
</sst>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.0_);\(#,##0.0\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7" fontId="2" fillId="0" borderId="2" xfId="0" applyNumberFormat="1" applyFont="1" applyBorder="1" applyAlignment="1">
      <alignment horizontal="right" vertical="center"/>
    </xf>
    <xf numFmtId="37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7" fontId="6" fillId="0" borderId="13" xfId="1" applyNumberFormat="1" applyFont="1" applyBorder="1" applyAlignment="1">
      <alignment vertical="center"/>
    </xf>
    <xf numFmtId="164" fontId="6" fillId="0" borderId="13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2">
    <cellStyle name="Comma [0] 2 2" xfId="1" xr:uid="{67EEF1A5-2FF3-473F-A137-DCD0B281F9A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GSOKA\Downloads\LAMPIRAN%20JUKNIS%20PROFIL%20KES%20201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%20KIA%20Gizi%20Th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 xml:space="preserve">PEKALONGAN 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KANDANGSERANG</v>
          </cell>
          <cell r="C9" t="str">
            <v>KANDANGSERANG</v>
          </cell>
        </row>
        <row r="10">
          <cell r="A10">
            <v>2</v>
          </cell>
          <cell r="B10" t="str">
            <v>PANINGGARAN</v>
          </cell>
          <cell r="C10" t="str">
            <v>PANINGGARAN</v>
          </cell>
        </row>
        <row r="11">
          <cell r="A11">
            <v>3</v>
          </cell>
          <cell r="B11" t="str">
            <v>LEBAKBARANG</v>
          </cell>
          <cell r="C11" t="str">
            <v>LEBAKBARANG</v>
          </cell>
        </row>
        <row r="12">
          <cell r="A12">
            <v>4</v>
          </cell>
          <cell r="B12" t="str">
            <v>PETUNGKRIYONO</v>
          </cell>
          <cell r="C12" t="str">
            <v>PETUNGKRIYONO</v>
          </cell>
        </row>
        <row r="13">
          <cell r="A13">
            <v>5</v>
          </cell>
          <cell r="B13" t="str">
            <v>TALUN</v>
          </cell>
          <cell r="C13" t="str">
            <v>TALUN</v>
          </cell>
        </row>
        <row r="14">
          <cell r="A14">
            <v>6</v>
          </cell>
          <cell r="B14" t="str">
            <v>DORO</v>
          </cell>
          <cell r="C14" t="str">
            <v>DORO I</v>
          </cell>
        </row>
        <row r="15">
          <cell r="A15">
            <v>7</v>
          </cell>
          <cell r="C15" t="str">
            <v>DORO II</v>
          </cell>
        </row>
        <row r="16">
          <cell r="A16">
            <v>8</v>
          </cell>
          <cell r="B16" t="str">
            <v>KARANGANYAR</v>
          </cell>
          <cell r="C16" t="str">
            <v>KARANGANYAR</v>
          </cell>
        </row>
        <row r="17">
          <cell r="A17">
            <v>9</v>
          </cell>
          <cell r="B17" t="str">
            <v>KAJEN</v>
          </cell>
          <cell r="C17" t="str">
            <v>KAJEN I</v>
          </cell>
        </row>
        <row r="18">
          <cell r="A18">
            <v>10</v>
          </cell>
          <cell r="C18" t="str">
            <v>KAJEN II</v>
          </cell>
        </row>
        <row r="19">
          <cell r="A19">
            <v>11</v>
          </cell>
          <cell r="B19" t="str">
            <v>KESESI</v>
          </cell>
          <cell r="C19" t="str">
            <v>KESESI I</v>
          </cell>
        </row>
        <row r="20">
          <cell r="A20">
            <v>12</v>
          </cell>
          <cell r="C20" t="str">
            <v>KESESI II</v>
          </cell>
        </row>
        <row r="21">
          <cell r="A21">
            <v>13</v>
          </cell>
          <cell r="B21" t="str">
            <v xml:space="preserve">SRAGI </v>
          </cell>
          <cell r="C21" t="str">
            <v>SRAGI I</v>
          </cell>
        </row>
        <row r="22">
          <cell r="A22">
            <v>14</v>
          </cell>
          <cell r="C22" t="str">
            <v>SRAGI II</v>
          </cell>
        </row>
        <row r="23">
          <cell r="A23">
            <v>15</v>
          </cell>
          <cell r="B23" t="str">
            <v>SIWALAN</v>
          </cell>
          <cell r="C23" t="str">
            <v>SIWALAN</v>
          </cell>
        </row>
        <row r="24">
          <cell r="A24">
            <v>16</v>
          </cell>
          <cell r="B24" t="str">
            <v>BOJONG</v>
          </cell>
          <cell r="C24" t="str">
            <v>BOJONG I</v>
          </cell>
        </row>
        <row r="25">
          <cell r="A25">
            <v>17</v>
          </cell>
          <cell r="C25" t="str">
            <v>BOJONG II</v>
          </cell>
        </row>
        <row r="26">
          <cell r="A26">
            <v>18</v>
          </cell>
          <cell r="B26" t="str">
            <v>WONOPRINGGO</v>
          </cell>
          <cell r="C26" t="str">
            <v>WONOPRINGGO</v>
          </cell>
        </row>
        <row r="27">
          <cell r="A27">
            <v>19</v>
          </cell>
          <cell r="B27" t="str">
            <v>KEDUNGWUNI</v>
          </cell>
          <cell r="C27" t="str">
            <v>KEDUNGWUNI I</v>
          </cell>
        </row>
        <row r="28">
          <cell r="A28">
            <v>20</v>
          </cell>
          <cell r="C28" t="str">
            <v>KEDUNGWUNI II</v>
          </cell>
        </row>
        <row r="29">
          <cell r="A29">
            <v>21</v>
          </cell>
          <cell r="B29" t="str">
            <v>KARANGDADAP</v>
          </cell>
          <cell r="C29" t="str">
            <v>KARANGDADAP</v>
          </cell>
        </row>
        <row r="30">
          <cell r="A30">
            <v>22</v>
          </cell>
          <cell r="B30" t="str">
            <v>BUARAN</v>
          </cell>
          <cell r="C30" t="str">
            <v>BUARAN</v>
          </cell>
        </row>
        <row r="31">
          <cell r="A31">
            <v>23</v>
          </cell>
          <cell r="B31" t="str">
            <v>TIRTO</v>
          </cell>
          <cell r="C31" t="str">
            <v>TIRTO I</v>
          </cell>
        </row>
        <row r="32">
          <cell r="A32">
            <v>24</v>
          </cell>
          <cell r="C32" t="str">
            <v>TIRTO II</v>
          </cell>
        </row>
        <row r="33">
          <cell r="A33">
            <v>25</v>
          </cell>
          <cell r="B33" t="str">
            <v>WIRADESA</v>
          </cell>
          <cell r="C33" t="str">
            <v>WIRADESA</v>
          </cell>
        </row>
        <row r="34">
          <cell r="A34">
            <v>26</v>
          </cell>
          <cell r="B34" t="str">
            <v>WONOKERTO</v>
          </cell>
          <cell r="C34" t="str">
            <v>WONOKERTO I</v>
          </cell>
        </row>
        <row r="35">
          <cell r="A35">
            <v>27</v>
          </cell>
          <cell r="C35" t="str">
            <v>WONOKERTO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D12">
            <v>325</v>
          </cell>
        </row>
      </sheetData>
      <sheetData sheetId="21"/>
      <sheetData sheetId="22"/>
      <sheetData sheetId="23">
        <row r="11">
          <cell r="D11">
            <v>643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12">
          <cell r="H12">
            <v>325</v>
          </cell>
        </row>
      </sheetData>
      <sheetData sheetId="31"/>
      <sheetData sheetId="32"/>
      <sheetData sheetId="33"/>
      <sheetData sheetId="34">
        <row r="11">
          <cell r="D11">
            <v>325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768D-9569-4130-8C66-D123ECEEC8C5}">
  <sheetPr codeName="Sheet37">
    <tabColor rgb="FF00B0F0"/>
    <pageSetUpPr fitToPage="1"/>
  </sheetPr>
  <dimension ref="A2:P39"/>
  <sheetViews>
    <sheetView tabSelected="1" zoomScale="90" zoomScaleNormal="90" workbookViewId="0">
      <selection activeCell="A2" sqref="A2"/>
    </sheetView>
  </sheetViews>
  <sheetFormatPr defaultRowHeight="15" x14ac:dyDescent="0.2"/>
  <cols>
    <col min="1" max="1" width="5.7109375" style="1" customWidth="1"/>
    <col min="2" max="3" width="21.7109375" style="1" customWidth="1"/>
    <col min="4" max="4" width="15.28515625" style="1" customWidth="1"/>
    <col min="5" max="16" width="10.7109375" style="1" customWidth="1"/>
    <col min="17" max="256" width="9.140625" style="1"/>
    <col min="257" max="257" width="5.7109375" style="1" customWidth="1"/>
    <col min="258" max="259" width="21.7109375" style="1" customWidth="1"/>
    <col min="260" max="260" width="15.28515625" style="1" customWidth="1"/>
    <col min="261" max="272" width="10.7109375" style="1" customWidth="1"/>
    <col min="273" max="512" width="9.140625" style="1"/>
    <col min="513" max="513" width="5.7109375" style="1" customWidth="1"/>
    <col min="514" max="515" width="21.7109375" style="1" customWidth="1"/>
    <col min="516" max="516" width="15.28515625" style="1" customWidth="1"/>
    <col min="517" max="528" width="10.7109375" style="1" customWidth="1"/>
    <col min="529" max="768" width="9.140625" style="1"/>
    <col min="769" max="769" width="5.7109375" style="1" customWidth="1"/>
    <col min="770" max="771" width="21.7109375" style="1" customWidth="1"/>
    <col min="772" max="772" width="15.28515625" style="1" customWidth="1"/>
    <col min="773" max="784" width="10.7109375" style="1" customWidth="1"/>
    <col min="785" max="1024" width="9.140625" style="1"/>
    <col min="1025" max="1025" width="5.7109375" style="1" customWidth="1"/>
    <col min="1026" max="1027" width="21.7109375" style="1" customWidth="1"/>
    <col min="1028" max="1028" width="15.28515625" style="1" customWidth="1"/>
    <col min="1029" max="1040" width="10.7109375" style="1" customWidth="1"/>
    <col min="1041" max="1280" width="9.140625" style="1"/>
    <col min="1281" max="1281" width="5.7109375" style="1" customWidth="1"/>
    <col min="1282" max="1283" width="21.7109375" style="1" customWidth="1"/>
    <col min="1284" max="1284" width="15.28515625" style="1" customWidth="1"/>
    <col min="1285" max="1296" width="10.7109375" style="1" customWidth="1"/>
    <col min="1297" max="1536" width="9.140625" style="1"/>
    <col min="1537" max="1537" width="5.7109375" style="1" customWidth="1"/>
    <col min="1538" max="1539" width="21.7109375" style="1" customWidth="1"/>
    <col min="1540" max="1540" width="15.28515625" style="1" customWidth="1"/>
    <col min="1541" max="1552" width="10.7109375" style="1" customWidth="1"/>
    <col min="1553" max="1792" width="9.140625" style="1"/>
    <col min="1793" max="1793" width="5.7109375" style="1" customWidth="1"/>
    <col min="1794" max="1795" width="21.7109375" style="1" customWidth="1"/>
    <col min="1796" max="1796" width="15.28515625" style="1" customWidth="1"/>
    <col min="1797" max="1808" width="10.7109375" style="1" customWidth="1"/>
    <col min="1809" max="2048" width="9.140625" style="1"/>
    <col min="2049" max="2049" width="5.7109375" style="1" customWidth="1"/>
    <col min="2050" max="2051" width="21.7109375" style="1" customWidth="1"/>
    <col min="2052" max="2052" width="15.28515625" style="1" customWidth="1"/>
    <col min="2053" max="2064" width="10.7109375" style="1" customWidth="1"/>
    <col min="2065" max="2304" width="9.140625" style="1"/>
    <col min="2305" max="2305" width="5.7109375" style="1" customWidth="1"/>
    <col min="2306" max="2307" width="21.7109375" style="1" customWidth="1"/>
    <col min="2308" max="2308" width="15.28515625" style="1" customWidth="1"/>
    <col min="2309" max="2320" width="10.7109375" style="1" customWidth="1"/>
    <col min="2321" max="2560" width="9.140625" style="1"/>
    <col min="2561" max="2561" width="5.7109375" style="1" customWidth="1"/>
    <col min="2562" max="2563" width="21.7109375" style="1" customWidth="1"/>
    <col min="2564" max="2564" width="15.28515625" style="1" customWidth="1"/>
    <col min="2565" max="2576" width="10.7109375" style="1" customWidth="1"/>
    <col min="2577" max="2816" width="9.140625" style="1"/>
    <col min="2817" max="2817" width="5.7109375" style="1" customWidth="1"/>
    <col min="2818" max="2819" width="21.7109375" style="1" customWidth="1"/>
    <col min="2820" max="2820" width="15.28515625" style="1" customWidth="1"/>
    <col min="2821" max="2832" width="10.7109375" style="1" customWidth="1"/>
    <col min="2833" max="3072" width="9.140625" style="1"/>
    <col min="3073" max="3073" width="5.7109375" style="1" customWidth="1"/>
    <col min="3074" max="3075" width="21.7109375" style="1" customWidth="1"/>
    <col min="3076" max="3076" width="15.28515625" style="1" customWidth="1"/>
    <col min="3077" max="3088" width="10.7109375" style="1" customWidth="1"/>
    <col min="3089" max="3328" width="9.140625" style="1"/>
    <col min="3329" max="3329" width="5.7109375" style="1" customWidth="1"/>
    <col min="3330" max="3331" width="21.7109375" style="1" customWidth="1"/>
    <col min="3332" max="3332" width="15.28515625" style="1" customWidth="1"/>
    <col min="3333" max="3344" width="10.7109375" style="1" customWidth="1"/>
    <col min="3345" max="3584" width="9.140625" style="1"/>
    <col min="3585" max="3585" width="5.7109375" style="1" customWidth="1"/>
    <col min="3586" max="3587" width="21.7109375" style="1" customWidth="1"/>
    <col min="3588" max="3588" width="15.28515625" style="1" customWidth="1"/>
    <col min="3589" max="3600" width="10.7109375" style="1" customWidth="1"/>
    <col min="3601" max="3840" width="9.140625" style="1"/>
    <col min="3841" max="3841" width="5.7109375" style="1" customWidth="1"/>
    <col min="3842" max="3843" width="21.7109375" style="1" customWidth="1"/>
    <col min="3844" max="3844" width="15.28515625" style="1" customWidth="1"/>
    <col min="3845" max="3856" width="10.7109375" style="1" customWidth="1"/>
    <col min="3857" max="4096" width="9.140625" style="1"/>
    <col min="4097" max="4097" width="5.7109375" style="1" customWidth="1"/>
    <col min="4098" max="4099" width="21.7109375" style="1" customWidth="1"/>
    <col min="4100" max="4100" width="15.28515625" style="1" customWidth="1"/>
    <col min="4101" max="4112" width="10.7109375" style="1" customWidth="1"/>
    <col min="4113" max="4352" width="9.140625" style="1"/>
    <col min="4353" max="4353" width="5.7109375" style="1" customWidth="1"/>
    <col min="4354" max="4355" width="21.7109375" style="1" customWidth="1"/>
    <col min="4356" max="4356" width="15.28515625" style="1" customWidth="1"/>
    <col min="4357" max="4368" width="10.7109375" style="1" customWidth="1"/>
    <col min="4369" max="4608" width="9.140625" style="1"/>
    <col min="4609" max="4609" width="5.7109375" style="1" customWidth="1"/>
    <col min="4610" max="4611" width="21.7109375" style="1" customWidth="1"/>
    <col min="4612" max="4612" width="15.28515625" style="1" customWidth="1"/>
    <col min="4613" max="4624" width="10.7109375" style="1" customWidth="1"/>
    <col min="4625" max="4864" width="9.140625" style="1"/>
    <col min="4865" max="4865" width="5.7109375" style="1" customWidth="1"/>
    <col min="4866" max="4867" width="21.7109375" style="1" customWidth="1"/>
    <col min="4868" max="4868" width="15.28515625" style="1" customWidth="1"/>
    <col min="4869" max="4880" width="10.7109375" style="1" customWidth="1"/>
    <col min="4881" max="5120" width="9.140625" style="1"/>
    <col min="5121" max="5121" width="5.7109375" style="1" customWidth="1"/>
    <col min="5122" max="5123" width="21.7109375" style="1" customWidth="1"/>
    <col min="5124" max="5124" width="15.28515625" style="1" customWidth="1"/>
    <col min="5125" max="5136" width="10.7109375" style="1" customWidth="1"/>
    <col min="5137" max="5376" width="9.140625" style="1"/>
    <col min="5377" max="5377" width="5.7109375" style="1" customWidth="1"/>
    <col min="5378" max="5379" width="21.7109375" style="1" customWidth="1"/>
    <col min="5380" max="5380" width="15.28515625" style="1" customWidth="1"/>
    <col min="5381" max="5392" width="10.7109375" style="1" customWidth="1"/>
    <col min="5393" max="5632" width="9.140625" style="1"/>
    <col min="5633" max="5633" width="5.7109375" style="1" customWidth="1"/>
    <col min="5634" max="5635" width="21.7109375" style="1" customWidth="1"/>
    <col min="5636" max="5636" width="15.28515625" style="1" customWidth="1"/>
    <col min="5637" max="5648" width="10.7109375" style="1" customWidth="1"/>
    <col min="5649" max="5888" width="9.140625" style="1"/>
    <col min="5889" max="5889" width="5.7109375" style="1" customWidth="1"/>
    <col min="5890" max="5891" width="21.7109375" style="1" customWidth="1"/>
    <col min="5892" max="5892" width="15.28515625" style="1" customWidth="1"/>
    <col min="5893" max="5904" width="10.7109375" style="1" customWidth="1"/>
    <col min="5905" max="6144" width="9.140625" style="1"/>
    <col min="6145" max="6145" width="5.7109375" style="1" customWidth="1"/>
    <col min="6146" max="6147" width="21.7109375" style="1" customWidth="1"/>
    <col min="6148" max="6148" width="15.28515625" style="1" customWidth="1"/>
    <col min="6149" max="6160" width="10.7109375" style="1" customWidth="1"/>
    <col min="6161" max="6400" width="9.140625" style="1"/>
    <col min="6401" max="6401" width="5.7109375" style="1" customWidth="1"/>
    <col min="6402" max="6403" width="21.7109375" style="1" customWidth="1"/>
    <col min="6404" max="6404" width="15.28515625" style="1" customWidth="1"/>
    <col min="6405" max="6416" width="10.7109375" style="1" customWidth="1"/>
    <col min="6417" max="6656" width="9.140625" style="1"/>
    <col min="6657" max="6657" width="5.7109375" style="1" customWidth="1"/>
    <col min="6658" max="6659" width="21.7109375" style="1" customWidth="1"/>
    <col min="6660" max="6660" width="15.28515625" style="1" customWidth="1"/>
    <col min="6661" max="6672" width="10.7109375" style="1" customWidth="1"/>
    <col min="6673" max="6912" width="9.140625" style="1"/>
    <col min="6913" max="6913" width="5.7109375" style="1" customWidth="1"/>
    <col min="6914" max="6915" width="21.7109375" style="1" customWidth="1"/>
    <col min="6916" max="6916" width="15.28515625" style="1" customWidth="1"/>
    <col min="6917" max="6928" width="10.7109375" style="1" customWidth="1"/>
    <col min="6929" max="7168" width="9.140625" style="1"/>
    <col min="7169" max="7169" width="5.7109375" style="1" customWidth="1"/>
    <col min="7170" max="7171" width="21.7109375" style="1" customWidth="1"/>
    <col min="7172" max="7172" width="15.28515625" style="1" customWidth="1"/>
    <col min="7173" max="7184" width="10.7109375" style="1" customWidth="1"/>
    <col min="7185" max="7424" width="9.140625" style="1"/>
    <col min="7425" max="7425" width="5.7109375" style="1" customWidth="1"/>
    <col min="7426" max="7427" width="21.7109375" style="1" customWidth="1"/>
    <col min="7428" max="7428" width="15.28515625" style="1" customWidth="1"/>
    <col min="7429" max="7440" width="10.7109375" style="1" customWidth="1"/>
    <col min="7441" max="7680" width="9.140625" style="1"/>
    <col min="7681" max="7681" width="5.7109375" style="1" customWidth="1"/>
    <col min="7682" max="7683" width="21.7109375" style="1" customWidth="1"/>
    <col min="7684" max="7684" width="15.28515625" style="1" customWidth="1"/>
    <col min="7685" max="7696" width="10.7109375" style="1" customWidth="1"/>
    <col min="7697" max="7936" width="9.140625" style="1"/>
    <col min="7937" max="7937" width="5.7109375" style="1" customWidth="1"/>
    <col min="7938" max="7939" width="21.7109375" style="1" customWidth="1"/>
    <col min="7940" max="7940" width="15.28515625" style="1" customWidth="1"/>
    <col min="7941" max="7952" width="10.7109375" style="1" customWidth="1"/>
    <col min="7953" max="8192" width="9.140625" style="1"/>
    <col min="8193" max="8193" width="5.7109375" style="1" customWidth="1"/>
    <col min="8194" max="8195" width="21.7109375" style="1" customWidth="1"/>
    <col min="8196" max="8196" width="15.28515625" style="1" customWidth="1"/>
    <col min="8197" max="8208" width="10.7109375" style="1" customWidth="1"/>
    <col min="8209" max="8448" width="9.140625" style="1"/>
    <col min="8449" max="8449" width="5.7109375" style="1" customWidth="1"/>
    <col min="8450" max="8451" width="21.7109375" style="1" customWidth="1"/>
    <col min="8452" max="8452" width="15.28515625" style="1" customWidth="1"/>
    <col min="8453" max="8464" width="10.7109375" style="1" customWidth="1"/>
    <col min="8465" max="8704" width="9.140625" style="1"/>
    <col min="8705" max="8705" width="5.7109375" style="1" customWidth="1"/>
    <col min="8706" max="8707" width="21.7109375" style="1" customWidth="1"/>
    <col min="8708" max="8708" width="15.28515625" style="1" customWidth="1"/>
    <col min="8709" max="8720" width="10.7109375" style="1" customWidth="1"/>
    <col min="8721" max="8960" width="9.140625" style="1"/>
    <col min="8961" max="8961" width="5.7109375" style="1" customWidth="1"/>
    <col min="8962" max="8963" width="21.7109375" style="1" customWidth="1"/>
    <col min="8964" max="8964" width="15.28515625" style="1" customWidth="1"/>
    <col min="8965" max="8976" width="10.7109375" style="1" customWidth="1"/>
    <col min="8977" max="9216" width="9.140625" style="1"/>
    <col min="9217" max="9217" width="5.7109375" style="1" customWidth="1"/>
    <col min="9218" max="9219" width="21.7109375" style="1" customWidth="1"/>
    <col min="9220" max="9220" width="15.28515625" style="1" customWidth="1"/>
    <col min="9221" max="9232" width="10.7109375" style="1" customWidth="1"/>
    <col min="9233" max="9472" width="9.140625" style="1"/>
    <col min="9473" max="9473" width="5.7109375" style="1" customWidth="1"/>
    <col min="9474" max="9475" width="21.7109375" style="1" customWidth="1"/>
    <col min="9476" max="9476" width="15.28515625" style="1" customWidth="1"/>
    <col min="9477" max="9488" width="10.7109375" style="1" customWidth="1"/>
    <col min="9489" max="9728" width="9.140625" style="1"/>
    <col min="9729" max="9729" width="5.7109375" style="1" customWidth="1"/>
    <col min="9730" max="9731" width="21.7109375" style="1" customWidth="1"/>
    <col min="9732" max="9732" width="15.28515625" style="1" customWidth="1"/>
    <col min="9733" max="9744" width="10.7109375" style="1" customWidth="1"/>
    <col min="9745" max="9984" width="9.140625" style="1"/>
    <col min="9985" max="9985" width="5.7109375" style="1" customWidth="1"/>
    <col min="9986" max="9987" width="21.7109375" style="1" customWidth="1"/>
    <col min="9988" max="9988" width="15.28515625" style="1" customWidth="1"/>
    <col min="9989" max="10000" width="10.7109375" style="1" customWidth="1"/>
    <col min="10001" max="10240" width="9.140625" style="1"/>
    <col min="10241" max="10241" width="5.7109375" style="1" customWidth="1"/>
    <col min="10242" max="10243" width="21.7109375" style="1" customWidth="1"/>
    <col min="10244" max="10244" width="15.28515625" style="1" customWidth="1"/>
    <col min="10245" max="10256" width="10.7109375" style="1" customWidth="1"/>
    <col min="10257" max="10496" width="9.140625" style="1"/>
    <col min="10497" max="10497" width="5.7109375" style="1" customWidth="1"/>
    <col min="10498" max="10499" width="21.7109375" style="1" customWidth="1"/>
    <col min="10500" max="10500" width="15.28515625" style="1" customWidth="1"/>
    <col min="10501" max="10512" width="10.7109375" style="1" customWidth="1"/>
    <col min="10513" max="10752" width="9.140625" style="1"/>
    <col min="10753" max="10753" width="5.7109375" style="1" customWidth="1"/>
    <col min="10754" max="10755" width="21.7109375" style="1" customWidth="1"/>
    <col min="10756" max="10756" width="15.28515625" style="1" customWidth="1"/>
    <col min="10757" max="10768" width="10.7109375" style="1" customWidth="1"/>
    <col min="10769" max="11008" width="9.140625" style="1"/>
    <col min="11009" max="11009" width="5.7109375" style="1" customWidth="1"/>
    <col min="11010" max="11011" width="21.7109375" style="1" customWidth="1"/>
    <col min="11012" max="11012" width="15.28515625" style="1" customWidth="1"/>
    <col min="11013" max="11024" width="10.7109375" style="1" customWidth="1"/>
    <col min="11025" max="11264" width="9.140625" style="1"/>
    <col min="11265" max="11265" width="5.7109375" style="1" customWidth="1"/>
    <col min="11266" max="11267" width="21.7109375" style="1" customWidth="1"/>
    <col min="11268" max="11268" width="15.28515625" style="1" customWidth="1"/>
    <col min="11269" max="11280" width="10.7109375" style="1" customWidth="1"/>
    <col min="11281" max="11520" width="9.140625" style="1"/>
    <col min="11521" max="11521" width="5.7109375" style="1" customWidth="1"/>
    <col min="11522" max="11523" width="21.7109375" style="1" customWidth="1"/>
    <col min="11524" max="11524" width="15.28515625" style="1" customWidth="1"/>
    <col min="11525" max="11536" width="10.7109375" style="1" customWidth="1"/>
    <col min="11537" max="11776" width="9.140625" style="1"/>
    <col min="11777" max="11777" width="5.7109375" style="1" customWidth="1"/>
    <col min="11778" max="11779" width="21.7109375" style="1" customWidth="1"/>
    <col min="11780" max="11780" width="15.28515625" style="1" customWidth="1"/>
    <col min="11781" max="11792" width="10.7109375" style="1" customWidth="1"/>
    <col min="11793" max="12032" width="9.140625" style="1"/>
    <col min="12033" max="12033" width="5.7109375" style="1" customWidth="1"/>
    <col min="12034" max="12035" width="21.7109375" style="1" customWidth="1"/>
    <col min="12036" max="12036" width="15.28515625" style="1" customWidth="1"/>
    <col min="12037" max="12048" width="10.7109375" style="1" customWidth="1"/>
    <col min="12049" max="12288" width="9.140625" style="1"/>
    <col min="12289" max="12289" width="5.7109375" style="1" customWidth="1"/>
    <col min="12290" max="12291" width="21.7109375" style="1" customWidth="1"/>
    <col min="12292" max="12292" width="15.28515625" style="1" customWidth="1"/>
    <col min="12293" max="12304" width="10.7109375" style="1" customWidth="1"/>
    <col min="12305" max="12544" width="9.140625" style="1"/>
    <col min="12545" max="12545" width="5.7109375" style="1" customWidth="1"/>
    <col min="12546" max="12547" width="21.7109375" style="1" customWidth="1"/>
    <col min="12548" max="12548" width="15.28515625" style="1" customWidth="1"/>
    <col min="12549" max="12560" width="10.7109375" style="1" customWidth="1"/>
    <col min="12561" max="12800" width="9.140625" style="1"/>
    <col min="12801" max="12801" width="5.7109375" style="1" customWidth="1"/>
    <col min="12802" max="12803" width="21.7109375" style="1" customWidth="1"/>
    <col min="12804" max="12804" width="15.28515625" style="1" customWidth="1"/>
    <col min="12805" max="12816" width="10.7109375" style="1" customWidth="1"/>
    <col min="12817" max="13056" width="9.140625" style="1"/>
    <col min="13057" max="13057" width="5.7109375" style="1" customWidth="1"/>
    <col min="13058" max="13059" width="21.7109375" style="1" customWidth="1"/>
    <col min="13060" max="13060" width="15.28515625" style="1" customWidth="1"/>
    <col min="13061" max="13072" width="10.7109375" style="1" customWidth="1"/>
    <col min="13073" max="13312" width="9.140625" style="1"/>
    <col min="13313" max="13313" width="5.7109375" style="1" customWidth="1"/>
    <col min="13314" max="13315" width="21.7109375" style="1" customWidth="1"/>
    <col min="13316" max="13316" width="15.28515625" style="1" customWidth="1"/>
    <col min="13317" max="13328" width="10.7109375" style="1" customWidth="1"/>
    <col min="13329" max="13568" width="9.140625" style="1"/>
    <col min="13569" max="13569" width="5.7109375" style="1" customWidth="1"/>
    <col min="13570" max="13571" width="21.7109375" style="1" customWidth="1"/>
    <col min="13572" max="13572" width="15.28515625" style="1" customWidth="1"/>
    <col min="13573" max="13584" width="10.7109375" style="1" customWidth="1"/>
    <col min="13585" max="13824" width="9.140625" style="1"/>
    <col min="13825" max="13825" width="5.7109375" style="1" customWidth="1"/>
    <col min="13826" max="13827" width="21.7109375" style="1" customWidth="1"/>
    <col min="13828" max="13828" width="15.28515625" style="1" customWidth="1"/>
    <col min="13829" max="13840" width="10.7109375" style="1" customWidth="1"/>
    <col min="13841" max="14080" width="9.140625" style="1"/>
    <col min="14081" max="14081" width="5.7109375" style="1" customWidth="1"/>
    <col min="14082" max="14083" width="21.7109375" style="1" customWidth="1"/>
    <col min="14084" max="14084" width="15.28515625" style="1" customWidth="1"/>
    <col min="14085" max="14096" width="10.7109375" style="1" customWidth="1"/>
    <col min="14097" max="14336" width="9.140625" style="1"/>
    <col min="14337" max="14337" width="5.7109375" style="1" customWidth="1"/>
    <col min="14338" max="14339" width="21.7109375" style="1" customWidth="1"/>
    <col min="14340" max="14340" width="15.28515625" style="1" customWidth="1"/>
    <col min="14341" max="14352" width="10.7109375" style="1" customWidth="1"/>
    <col min="14353" max="14592" width="9.140625" style="1"/>
    <col min="14593" max="14593" width="5.7109375" style="1" customWidth="1"/>
    <col min="14594" max="14595" width="21.7109375" style="1" customWidth="1"/>
    <col min="14596" max="14596" width="15.28515625" style="1" customWidth="1"/>
    <col min="14597" max="14608" width="10.7109375" style="1" customWidth="1"/>
    <col min="14609" max="14848" width="9.140625" style="1"/>
    <col min="14849" max="14849" width="5.7109375" style="1" customWidth="1"/>
    <col min="14850" max="14851" width="21.7109375" style="1" customWidth="1"/>
    <col min="14852" max="14852" width="15.28515625" style="1" customWidth="1"/>
    <col min="14853" max="14864" width="10.7109375" style="1" customWidth="1"/>
    <col min="14865" max="15104" width="9.140625" style="1"/>
    <col min="15105" max="15105" width="5.7109375" style="1" customWidth="1"/>
    <col min="15106" max="15107" width="21.7109375" style="1" customWidth="1"/>
    <col min="15108" max="15108" width="15.28515625" style="1" customWidth="1"/>
    <col min="15109" max="15120" width="10.7109375" style="1" customWidth="1"/>
    <col min="15121" max="15360" width="9.140625" style="1"/>
    <col min="15361" max="15361" width="5.7109375" style="1" customWidth="1"/>
    <col min="15362" max="15363" width="21.7109375" style="1" customWidth="1"/>
    <col min="15364" max="15364" width="15.28515625" style="1" customWidth="1"/>
    <col min="15365" max="15376" width="10.7109375" style="1" customWidth="1"/>
    <col min="15377" max="15616" width="9.140625" style="1"/>
    <col min="15617" max="15617" width="5.7109375" style="1" customWidth="1"/>
    <col min="15618" max="15619" width="21.7109375" style="1" customWidth="1"/>
    <col min="15620" max="15620" width="15.28515625" style="1" customWidth="1"/>
    <col min="15621" max="15632" width="10.7109375" style="1" customWidth="1"/>
    <col min="15633" max="15872" width="9.140625" style="1"/>
    <col min="15873" max="15873" width="5.7109375" style="1" customWidth="1"/>
    <col min="15874" max="15875" width="21.7109375" style="1" customWidth="1"/>
    <col min="15876" max="15876" width="15.28515625" style="1" customWidth="1"/>
    <col min="15877" max="15888" width="10.7109375" style="1" customWidth="1"/>
    <col min="15889" max="16128" width="9.140625" style="1"/>
    <col min="16129" max="16129" width="5.7109375" style="1" customWidth="1"/>
    <col min="16130" max="16131" width="21.7109375" style="1" customWidth="1"/>
    <col min="16132" max="16132" width="15.28515625" style="1" customWidth="1"/>
    <col min="16133" max="16144" width="10.7109375" style="1" customWidth="1"/>
    <col min="16145" max="16384" width="9.140625" style="1"/>
  </cols>
  <sheetData>
    <row r="2" spans="1:16" s="3" customFormat="1" ht="16.5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6.5" x14ac:dyDescent="0.2">
      <c r="F3" s="4"/>
      <c r="G3" s="4" t="str">
        <f>'[1]1'!E5</f>
        <v>KABUPATEN/KOTA</v>
      </c>
      <c r="H3" s="5" t="str">
        <f>'[1]1'!F5</f>
        <v xml:space="preserve">PEKALONGAN </v>
      </c>
      <c r="K3" s="2"/>
      <c r="L3" s="2"/>
      <c r="M3" s="2"/>
      <c r="N3" s="2"/>
      <c r="O3" s="2"/>
      <c r="P3" s="2"/>
    </row>
    <row r="4" spans="1:16" s="3" customFormat="1" ht="16.5" x14ac:dyDescent="0.2">
      <c r="F4" s="4"/>
      <c r="G4" s="4" t="str">
        <f>'[1]1'!E6</f>
        <v xml:space="preserve">TAHUN </v>
      </c>
      <c r="H4" s="5">
        <f>'[1]1'!F6</f>
        <v>2019</v>
      </c>
      <c r="K4" s="2"/>
      <c r="L4" s="2"/>
      <c r="M4" s="2"/>
      <c r="N4" s="2"/>
      <c r="O4" s="2"/>
      <c r="P4" s="2"/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 x14ac:dyDescent="0.2">
      <c r="A6" s="7" t="s">
        <v>1</v>
      </c>
      <c r="B6" s="7" t="s">
        <v>2</v>
      </c>
      <c r="C6" s="7" t="s">
        <v>3</v>
      </c>
      <c r="D6" s="8" t="s">
        <v>4</v>
      </c>
      <c r="E6" s="9" t="s">
        <v>5</v>
      </c>
      <c r="F6" s="10"/>
      <c r="G6" s="10"/>
      <c r="H6" s="10"/>
      <c r="I6" s="10"/>
      <c r="J6" s="10"/>
      <c r="K6" s="10"/>
      <c r="L6" s="10"/>
      <c r="M6" s="10"/>
      <c r="N6" s="11"/>
      <c r="O6" s="12"/>
      <c r="P6" s="13"/>
    </row>
    <row r="7" spans="1:16" ht="18" customHeight="1" x14ac:dyDescent="0.2">
      <c r="A7" s="7"/>
      <c r="B7" s="7"/>
      <c r="C7" s="7"/>
      <c r="D7" s="8"/>
      <c r="E7" s="14" t="s">
        <v>6</v>
      </c>
      <c r="F7" s="15"/>
      <c r="G7" s="14" t="s">
        <v>7</v>
      </c>
      <c r="H7" s="15"/>
      <c r="I7" s="14" t="s">
        <v>8</v>
      </c>
      <c r="J7" s="15"/>
      <c r="K7" s="14" t="s">
        <v>9</v>
      </c>
      <c r="L7" s="15"/>
      <c r="M7" s="14" t="s">
        <v>10</v>
      </c>
      <c r="N7" s="16"/>
      <c r="O7" s="14" t="s">
        <v>11</v>
      </c>
      <c r="P7" s="16"/>
    </row>
    <row r="8" spans="1:16" ht="18" customHeight="1" x14ac:dyDescent="0.2">
      <c r="A8" s="17"/>
      <c r="B8" s="17"/>
      <c r="C8" s="17"/>
      <c r="D8" s="18"/>
      <c r="E8" s="19" t="s">
        <v>12</v>
      </c>
      <c r="F8" s="20" t="s">
        <v>13</v>
      </c>
      <c r="G8" s="19" t="s">
        <v>12</v>
      </c>
      <c r="H8" s="20" t="s">
        <v>13</v>
      </c>
      <c r="I8" s="19" t="s">
        <v>12</v>
      </c>
      <c r="J8" s="20" t="s">
        <v>13</v>
      </c>
      <c r="K8" s="19" t="s">
        <v>12</v>
      </c>
      <c r="L8" s="20" t="s">
        <v>13</v>
      </c>
      <c r="M8" s="19" t="s">
        <v>12</v>
      </c>
      <c r="N8" s="20" t="s">
        <v>13</v>
      </c>
      <c r="O8" s="19" t="s">
        <v>12</v>
      </c>
      <c r="P8" s="20" t="s">
        <v>13</v>
      </c>
    </row>
    <row r="9" spans="1:16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</row>
    <row r="10" spans="1:16" ht="18" customHeight="1" x14ac:dyDescent="0.2">
      <c r="A10" s="22">
        <f>'[2]9'!A9</f>
        <v>1</v>
      </c>
      <c r="B10" s="23" t="str">
        <f>'[2]9'!B9</f>
        <v>KANDANGSERANG</v>
      </c>
      <c r="C10" s="23" t="str">
        <f>'[2]9'!C9</f>
        <v>KANDANGSERANG</v>
      </c>
      <c r="D10" s="24">
        <v>632</v>
      </c>
      <c r="E10" s="25">
        <v>227</v>
      </c>
      <c r="F10" s="26">
        <f t="shared" ref="F10:F36" si="0">E10/$D10*100</f>
        <v>35.917721518987342</v>
      </c>
      <c r="G10" s="25">
        <v>678</v>
      </c>
      <c r="H10" s="26">
        <f t="shared" ref="H10:H36" si="1">G10/$D10*100</f>
        <v>107.27848101265822</v>
      </c>
      <c r="I10" s="25">
        <v>200</v>
      </c>
      <c r="J10" s="26">
        <f t="shared" ref="J10:J36" si="2">I10/$D10*100</f>
        <v>31.645569620253166</v>
      </c>
      <c r="K10" s="25">
        <v>167</v>
      </c>
      <c r="L10" s="26">
        <f t="shared" ref="L10:L36" si="3">K10/$D10*100</f>
        <v>26.424050632911396</v>
      </c>
      <c r="M10" s="25">
        <v>81</v>
      </c>
      <c r="N10" s="26">
        <f t="shared" ref="N10:N36" si="4">M10/$D10*100</f>
        <v>12.81645569620253</v>
      </c>
      <c r="O10" s="25">
        <f>SUM(G10,I10,K10,M10)</f>
        <v>1126</v>
      </c>
      <c r="P10" s="26">
        <f>O10/$D10*100</f>
        <v>178.1645569620253</v>
      </c>
    </row>
    <row r="11" spans="1:16" ht="18" customHeight="1" x14ac:dyDescent="0.2">
      <c r="A11" s="22">
        <f>'[2]9'!A10</f>
        <v>2</v>
      </c>
      <c r="B11" s="23" t="str">
        <f>'[2]9'!B10</f>
        <v>PANINGGARAN</v>
      </c>
      <c r="C11" s="23" t="str">
        <f>'[2]9'!C10</f>
        <v>PANINGGARAN</v>
      </c>
      <c r="D11" s="24">
        <v>856</v>
      </c>
      <c r="E11" s="25">
        <v>167</v>
      </c>
      <c r="F11" s="26">
        <f t="shared" si="0"/>
        <v>19.509345794392523</v>
      </c>
      <c r="G11" s="25">
        <v>884</v>
      </c>
      <c r="H11" s="26">
        <f t="shared" si="1"/>
        <v>103.27102803738318</v>
      </c>
      <c r="I11" s="25">
        <v>158</v>
      </c>
      <c r="J11" s="26">
        <f t="shared" si="2"/>
        <v>18.457943925233643</v>
      </c>
      <c r="K11" s="25">
        <v>263</v>
      </c>
      <c r="L11" s="26">
        <f t="shared" si="3"/>
        <v>30.724299065420563</v>
      </c>
      <c r="M11" s="25">
        <v>311</v>
      </c>
      <c r="N11" s="26">
        <f t="shared" si="4"/>
        <v>36.331775700934585</v>
      </c>
      <c r="O11" s="25">
        <f t="shared" ref="O11:O36" si="5">SUM(G11,I11,K11,M11)</f>
        <v>1616</v>
      </c>
      <c r="P11" s="26">
        <f>O11/$D11*100</f>
        <v>188.78504672897196</v>
      </c>
    </row>
    <row r="12" spans="1:16" ht="18" customHeight="1" x14ac:dyDescent="0.2">
      <c r="A12" s="22">
        <f>'[2]9'!A11</f>
        <v>3</v>
      </c>
      <c r="B12" s="23" t="str">
        <f>'[2]9'!B11</f>
        <v>LEBAKBARANG</v>
      </c>
      <c r="C12" s="23" t="str">
        <f>'[2]9'!C11</f>
        <v>LEBAKBARANG</v>
      </c>
      <c r="D12" s="24">
        <v>188</v>
      </c>
      <c r="E12" s="25">
        <v>113</v>
      </c>
      <c r="F12" s="26">
        <f t="shared" si="0"/>
        <v>60.106382978723403</v>
      </c>
      <c r="G12" s="25">
        <v>248</v>
      </c>
      <c r="H12" s="26">
        <f t="shared" si="1"/>
        <v>131.91489361702128</v>
      </c>
      <c r="I12" s="25">
        <v>50</v>
      </c>
      <c r="J12" s="26">
        <f t="shared" si="2"/>
        <v>26.595744680851062</v>
      </c>
      <c r="K12" s="25">
        <v>37</v>
      </c>
      <c r="L12" s="26">
        <f t="shared" si="3"/>
        <v>19.680851063829788</v>
      </c>
      <c r="M12" s="25">
        <v>26</v>
      </c>
      <c r="N12" s="26">
        <f t="shared" si="4"/>
        <v>13.829787234042554</v>
      </c>
      <c r="O12" s="25">
        <f t="shared" si="5"/>
        <v>361</v>
      </c>
      <c r="P12" s="26">
        <f>O12/$D12*100</f>
        <v>192.02127659574469</v>
      </c>
    </row>
    <row r="13" spans="1:16" ht="18" customHeight="1" x14ac:dyDescent="0.2">
      <c r="A13" s="22">
        <f>'[2]9'!A12</f>
        <v>4</v>
      </c>
      <c r="B13" s="23" t="str">
        <f>'[2]9'!B12</f>
        <v>PETUNGKRIYONO</v>
      </c>
      <c r="C13" s="23" t="str">
        <f>'[2]9'!C12</f>
        <v>PETUNGKRIYONO</v>
      </c>
      <c r="D13" s="24">
        <v>226</v>
      </c>
      <c r="E13" s="25">
        <v>25</v>
      </c>
      <c r="F13" s="26">
        <f t="shared" si="0"/>
        <v>11.061946902654867</v>
      </c>
      <c r="G13" s="25">
        <v>263</v>
      </c>
      <c r="H13" s="26">
        <f t="shared" si="1"/>
        <v>116.3716814159292</v>
      </c>
      <c r="I13" s="25">
        <v>104</v>
      </c>
      <c r="J13" s="26">
        <f t="shared" si="2"/>
        <v>46.017699115044245</v>
      </c>
      <c r="K13" s="25">
        <v>67</v>
      </c>
      <c r="L13" s="26">
        <f t="shared" si="3"/>
        <v>29.646017699115045</v>
      </c>
      <c r="M13" s="25">
        <v>17</v>
      </c>
      <c r="N13" s="26">
        <f>M13/$D13*100</f>
        <v>7.5221238938053103</v>
      </c>
      <c r="O13" s="25">
        <f t="shared" si="5"/>
        <v>451</v>
      </c>
      <c r="P13" s="26">
        <f>O13/$D13*100</f>
        <v>199.55752212389382</v>
      </c>
    </row>
    <row r="14" spans="1:16" ht="18" customHeight="1" x14ac:dyDescent="0.2">
      <c r="A14" s="22">
        <f>'[2]9'!A13</f>
        <v>5</v>
      </c>
      <c r="B14" s="23" t="str">
        <f>'[2]9'!B13</f>
        <v>TALUN</v>
      </c>
      <c r="C14" s="23" t="str">
        <f>'[2]9'!C13</f>
        <v>TALUN</v>
      </c>
      <c r="D14" s="24">
        <v>396</v>
      </c>
      <c r="E14" s="25">
        <v>309</v>
      </c>
      <c r="F14" s="26">
        <f t="shared" si="0"/>
        <v>78.030303030303031</v>
      </c>
      <c r="G14" s="25">
        <v>344</v>
      </c>
      <c r="H14" s="26">
        <f t="shared" si="1"/>
        <v>86.868686868686879</v>
      </c>
      <c r="I14" s="25">
        <v>0</v>
      </c>
      <c r="J14" s="26">
        <f t="shared" si="2"/>
        <v>0</v>
      </c>
      <c r="K14" s="25">
        <v>0</v>
      </c>
      <c r="L14" s="26">
        <f t="shared" si="3"/>
        <v>0</v>
      </c>
      <c r="M14" s="25">
        <v>0</v>
      </c>
      <c r="N14" s="26">
        <f t="shared" si="4"/>
        <v>0</v>
      </c>
      <c r="O14" s="25">
        <f t="shared" si="5"/>
        <v>344</v>
      </c>
      <c r="P14" s="26">
        <f t="shared" ref="P14:P36" si="6">O14/$D14*100</f>
        <v>86.868686868686879</v>
      </c>
    </row>
    <row r="15" spans="1:16" ht="18" customHeight="1" x14ac:dyDescent="0.2">
      <c r="A15" s="22">
        <f>'[2]9'!A14</f>
        <v>6</v>
      </c>
      <c r="B15" s="23" t="str">
        <f>'[2]9'!B14</f>
        <v>DORO</v>
      </c>
      <c r="C15" s="23" t="str">
        <f>'[2]9'!C14</f>
        <v>DORO I</v>
      </c>
      <c r="D15" s="24">
        <v>796</v>
      </c>
      <c r="E15" s="25">
        <v>334</v>
      </c>
      <c r="F15" s="26">
        <f t="shared" si="0"/>
        <v>41.959798994974875</v>
      </c>
      <c r="G15" s="25">
        <v>888</v>
      </c>
      <c r="H15" s="26">
        <f t="shared" si="1"/>
        <v>111.55778894472361</v>
      </c>
      <c r="I15" s="25">
        <v>254</v>
      </c>
      <c r="J15" s="26">
        <f t="shared" si="2"/>
        <v>31.909547738693465</v>
      </c>
      <c r="K15" s="25">
        <v>211</v>
      </c>
      <c r="L15" s="26">
        <f t="shared" si="3"/>
        <v>26.507537688442213</v>
      </c>
      <c r="M15" s="25">
        <v>94</v>
      </c>
      <c r="N15" s="26">
        <f t="shared" si="4"/>
        <v>11.809045226130653</v>
      </c>
      <c r="O15" s="25">
        <f t="shared" si="5"/>
        <v>1447</v>
      </c>
      <c r="P15" s="26">
        <f t="shared" si="6"/>
        <v>181.78391959798995</v>
      </c>
    </row>
    <row r="16" spans="1:16" ht="18" customHeight="1" x14ac:dyDescent="0.2">
      <c r="A16" s="22">
        <f>'[2]9'!A15</f>
        <v>7</v>
      </c>
      <c r="B16" s="23"/>
      <c r="C16" s="23" t="str">
        <f>'[2]9'!C15</f>
        <v>DORO II</v>
      </c>
      <c r="D16" s="24">
        <v>265</v>
      </c>
      <c r="E16" s="25">
        <v>95</v>
      </c>
      <c r="F16" s="26">
        <f t="shared" si="0"/>
        <v>35.849056603773583</v>
      </c>
      <c r="G16" s="25">
        <v>181</v>
      </c>
      <c r="H16" s="26">
        <f t="shared" si="1"/>
        <v>68.301886792452819</v>
      </c>
      <c r="I16" s="25">
        <v>67</v>
      </c>
      <c r="J16" s="26">
        <f t="shared" si="2"/>
        <v>25.283018867924529</v>
      </c>
      <c r="K16" s="25">
        <v>15</v>
      </c>
      <c r="L16" s="26">
        <f>K16/$D16*100</f>
        <v>5.6603773584905666</v>
      </c>
      <c r="M16" s="25">
        <v>19</v>
      </c>
      <c r="N16" s="26">
        <f t="shared" si="4"/>
        <v>7.1698113207547172</v>
      </c>
      <c r="O16" s="25">
        <f t="shared" si="5"/>
        <v>282</v>
      </c>
      <c r="P16" s="26">
        <f t="shared" si="6"/>
        <v>106.41509433962264</v>
      </c>
    </row>
    <row r="17" spans="1:16" ht="18" customHeight="1" x14ac:dyDescent="0.2">
      <c r="A17" s="22">
        <f>'[2]9'!A16</f>
        <v>8</v>
      </c>
      <c r="B17" s="23" t="str">
        <f>'[2]9'!B16</f>
        <v>KARANGANYAR</v>
      </c>
      <c r="C17" s="23" t="str">
        <f>'[2]9'!C16</f>
        <v>KARANGANYAR</v>
      </c>
      <c r="D17" s="24">
        <v>859</v>
      </c>
      <c r="E17" s="25">
        <v>181</v>
      </c>
      <c r="F17" s="26">
        <f t="shared" si="0"/>
        <v>21.071012805587895</v>
      </c>
      <c r="G17" s="25">
        <v>615</v>
      </c>
      <c r="H17" s="26">
        <f t="shared" si="1"/>
        <v>71.594877764842849</v>
      </c>
      <c r="I17" s="25">
        <v>110</v>
      </c>
      <c r="J17" s="26">
        <f t="shared" si="2"/>
        <v>12.805587892898721</v>
      </c>
      <c r="K17" s="25">
        <v>69</v>
      </c>
      <c r="L17" s="26">
        <f t="shared" si="3"/>
        <v>8.0325960419091977</v>
      </c>
      <c r="M17" s="25">
        <v>227</v>
      </c>
      <c r="N17" s="26">
        <f t="shared" si="4"/>
        <v>26.426076833527357</v>
      </c>
      <c r="O17" s="25">
        <f t="shared" si="5"/>
        <v>1021</v>
      </c>
      <c r="P17" s="26">
        <f t="shared" si="6"/>
        <v>118.85913853317811</v>
      </c>
    </row>
    <row r="18" spans="1:16" ht="18" customHeight="1" x14ac:dyDescent="0.2">
      <c r="A18" s="22">
        <f>'[2]9'!A17</f>
        <v>9</v>
      </c>
      <c r="B18" s="23" t="str">
        <f>'[2]9'!B17</f>
        <v>KAJEN</v>
      </c>
      <c r="C18" s="23" t="str">
        <f>'[2]9'!C17</f>
        <v>KAJEN I</v>
      </c>
      <c r="D18" s="24">
        <v>598</v>
      </c>
      <c r="E18" s="25">
        <v>185</v>
      </c>
      <c r="F18" s="26">
        <f t="shared" si="0"/>
        <v>30.936454849498329</v>
      </c>
      <c r="G18" s="25">
        <v>509</v>
      </c>
      <c r="H18" s="26">
        <f t="shared" si="1"/>
        <v>85.11705685618729</v>
      </c>
      <c r="I18" s="25">
        <v>135</v>
      </c>
      <c r="J18" s="26">
        <f t="shared" si="2"/>
        <v>22.5752508361204</v>
      </c>
      <c r="K18" s="25">
        <v>118</v>
      </c>
      <c r="L18" s="26">
        <f t="shared" si="3"/>
        <v>19.732441471571907</v>
      </c>
      <c r="M18" s="25">
        <v>108</v>
      </c>
      <c r="N18" s="26">
        <f t="shared" si="4"/>
        <v>18.060200668896321</v>
      </c>
      <c r="O18" s="25">
        <f t="shared" si="5"/>
        <v>870</v>
      </c>
      <c r="P18" s="26">
        <f t="shared" si="6"/>
        <v>145.48494983277592</v>
      </c>
    </row>
    <row r="19" spans="1:16" ht="18" customHeight="1" x14ac:dyDescent="0.2">
      <c r="A19" s="22">
        <f>'[2]9'!A18</f>
        <v>10</v>
      </c>
      <c r="B19" s="23"/>
      <c r="C19" s="23" t="str">
        <f>'[2]9'!C18</f>
        <v>KAJEN II</v>
      </c>
      <c r="D19" s="24">
        <v>531</v>
      </c>
      <c r="E19" s="25">
        <v>122</v>
      </c>
      <c r="F19" s="26">
        <f t="shared" si="0"/>
        <v>22.975517890772128</v>
      </c>
      <c r="G19" s="25">
        <v>456</v>
      </c>
      <c r="H19" s="26">
        <f t="shared" si="1"/>
        <v>85.875706214689259</v>
      </c>
      <c r="I19" s="25">
        <v>120</v>
      </c>
      <c r="J19" s="26">
        <f t="shared" si="2"/>
        <v>22.598870056497177</v>
      </c>
      <c r="K19" s="25">
        <v>100</v>
      </c>
      <c r="L19" s="26">
        <f t="shared" si="3"/>
        <v>18.832391713747647</v>
      </c>
      <c r="M19" s="25">
        <v>87</v>
      </c>
      <c r="N19" s="26">
        <f t="shared" si="4"/>
        <v>16.38418079096045</v>
      </c>
      <c r="O19" s="25">
        <f t="shared" si="5"/>
        <v>763</v>
      </c>
      <c r="P19" s="26">
        <f t="shared" si="6"/>
        <v>143.69114877589453</v>
      </c>
    </row>
    <row r="20" spans="1:16" ht="18" customHeight="1" x14ac:dyDescent="0.2">
      <c r="A20" s="22">
        <f>'[2]9'!A19</f>
        <v>11</v>
      </c>
      <c r="B20" s="23" t="str">
        <f>'[2]9'!B19</f>
        <v>KESESI</v>
      </c>
      <c r="C20" s="23" t="str">
        <f>'[2]9'!C19</f>
        <v>KESESI I</v>
      </c>
      <c r="D20" s="24">
        <v>664</v>
      </c>
      <c r="E20" s="25">
        <v>112</v>
      </c>
      <c r="F20" s="26">
        <f t="shared" si="0"/>
        <v>16.867469879518072</v>
      </c>
      <c r="G20" s="25">
        <v>607</v>
      </c>
      <c r="H20" s="26">
        <f t="shared" si="1"/>
        <v>91.415662650602414</v>
      </c>
      <c r="I20" s="25">
        <v>195</v>
      </c>
      <c r="J20" s="26">
        <f>I20/$D20*100</f>
        <v>29.367469879518072</v>
      </c>
      <c r="K20" s="25">
        <v>110</v>
      </c>
      <c r="L20" s="26">
        <f t="shared" si="3"/>
        <v>16.566265060240966</v>
      </c>
      <c r="M20" s="25">
        <v>72</v>
      </c>
      <c r="N20" s="26">
        <f t="shared" si="4"/>
        <v>10.843373493975903</v>
      </c>
      <c r="O20" s="25">
        <f t="shared" si="5"/>
        <v>984</v>
      </c>
      <c r="P20" s="26">
        <f t="shared" si="6"/>
        <v>148.19277108433735</v>
      </c>
    </row>
    <row r="21" spans="1:16" ht="18" customHeight="1" x14ac:dyDescent="0.2">
      <c r="A21" s="22">
        <f>'[2]9'!A20</f>
        <v>12</v>
      </c>
      <c r="B21" s="23"/>
      <c r="C21" s="23" t="str">
        <f>'[2]9'!C20</f>
        <v>KESESI II</v>
      </c>
      <c r="D21" s="24">
        <v>477</v>
      </c>
      <c r="E21" s="25">
        <v>205</v>
      </c>
      <c r="F21" s="26">
        <f t="shared" si="0"/>
        <v>42.976939203354299</v>
      </c>
      <c r="G21" s="25">
        <v>464</v>
      </c>
      <c r="H21" s="26">
        <f t="shared" si="1"/>
        <v>97.274633123689725</v>
      </c>
      <c r="I21" s="25">
        <v>190</v>
      </c>
      <c r="J21" s="26">
        <f t="shared" si="2"/>
        <v>39.832285115303982</v>
      </c>
      <c r="K21" s="25">
        <v>68</v>
      </c>
      <c r="L21" s="26">
        <f t="shared" si="3"/>
        <v>14.255765199161424</v>
      </c>
      <c r="M21" s="25">
        <v>27</v>
      </c>
      <c r="N21" s="26">
        <f t="shared" si="4"/>
        <v>5.6603773584905666</v>
      </c>
      <c r="O21" s="25">
        <f t="shared" si="5"/>
        <v>749</v>
      </c>
      <c r="P21" s="26">
        <f t="shared" si="6"/>
        <v>157.02306079664569</v>
      </c>
    </row>
    <row r="22" spans="1:16" ht="18" customHeight="1" x14ac:dyDescent="0.2">
      <c r="A22" s="22">
        <f>'[2]9'!A21</f>
        <v>13</v>
      </c>
      <c r="B22" s="23" t="str">
        <f>'[2]9'!B21</f>
        <v xml:space="preserve">SRAGI </v>
      </c>
      <c r="C22" s="23" t="str">
        <f>'[2]9'!C21</f>
        <v>SRAGI I</v>
      </c>
      <c r="D22" s="24">
        <v>501</v>
      </c>
      <c r="E22" s="25">
        <v>154</v>
      </c>
      <c r="F22" s="26">
        <f>E22/$D22*100</f>
        <v>30.738522954091817</v>
      </c>
      <c r="G22" s="25">
        <v>576</v>
      </c>
      <c r="H22" s="26">
        <f t="shared" si="1"/>
        <v>114.97005988023952</v>
      </c>
      <c r="I22" s="25">
        <v>168</v>
      </c>
      <c r="J22" s="26">
        <f t="shared" si="2"/>
        <v>33.532934131736525</v>
      </c>
      <c r="K22" s="25">
        <v>140</v>
      </c>
      <c r="L22" s="26">
        <f t="shared" si="3"/>
        <v>27.944111776447105</v>
      </c>
      <c r="M22" s="25">
        <v>101</v>
      </c>
      <c r="N22" s="26">
        <f t="shared" si="4"/>
        <v>20.159680638722556</v>
      </c>
      <c r="O22" s="25">
        <f t="shared" si="5"/>
        <v>985</v>
      </c>
      <c r="P22" s="26">
        <f t="shared" si="6"/>
        <v>196.60678642714572</v>
      </c>
    </row>
    <row r="23" spans="1:16" ht="18" customHeight="1" x14ac:dyDescent="0.2">
      <c r="A23" s="22">
        <f>'[2]9'!A22</f>
        <v>14</v>
      </c>
      <c r="B23" s="23"/>
      <c r="C23" s="23" t="str">
        <f>'[2]9'!C22</f>
        <v>SRAGI II</v>
      </c>
      <c r="D23" s="24">
        <v>691</v>
      </c>
      <c r="E23" s="25">
        <v>267</v>
      </c>
      <c r="F23" s="26">
        <f t="shared" si="0"/>
        <v>38.639652677279308</v>
      </c>
      <c r="G23" s="25">
        <v>703</v>
      </c>
      <c r="H23" s="26">
        <f t="shared" si="1"/>
        <v>101.73661360347323</v>
      </c>
      <c r="I23" s="25">
        <v>171</v>
      </c>
      <c r="J23" s="26">
        <f t="shared" si="2"/>
        <v>24.746743849493487</v>
      </c>
      <c r="K23" s="25">
        <v>139</v>
      </c>
      <c r="L23" s="26">
        <f t="shared" si="3"/>
        <v>20.115774240231548</v>
      </c>
      <c r="M23" s="25">
        <v>130</v>
      </c>
      <c r="N23" s="26">
        <f t="shared" si="4"/>
        <v>18.813314037626625</v>
      </c>
      <c r="O23" s="25">
        <f t="shared" si="5"/>
        <v>1143</v>
      </c>
      <c r="P23" s="26">
        <f t="shared" si="6"/>
        <v>165.41244573082489</v>
      </c>
    </row>
    <row r="24" spans="1:16" ht="18" customHeight="1" x14ac:dyDescent="0.2">
      <c r="A24" s="22">
        <f>'[2]9'!A23</f>
        <v>15</v>
      </c>
      <c r="B24" s="23" t="str">
        <f>'[2]9'!B23</f>
        <v>SIWALAN</v>
      </c>
      <c r="C24" s="23" t="str">
        <f>'[2]9'!C23</f>
        <v>SIWALAN</v>
      </c>
      <c r="D24" s="24">
        <v>651</v>
      </c>
      <c r="E24" s="25">
        <v>482</v>
      </c>
      <c r="F24" s="26">
        <f t="shared" si="0"/>
        <v>74.039938556067582</v>
      </c>
      <c r="G24" s="25">
        <v>617</v>
      </c>
      <c r="H24" s="26">
        <f t="shared" si="1"/>
        <v>94.777265745007682</v>
      </c>
      <c r="I24" s="25">
        <v>150</v>
      </c>
      <c r="J24" s="26">
        <f t="shared" si="2"/>
        <v>23.041474654377879</v>
      </c>
      <c r="K24" s="25">
        <v>117</v>
      </c>
      <c r="L24" s="26">
        <f t="shared" si="3"/>
        <v>17.972350230414747</v>
      </c>
      <c r="M24" s="25">
        <v>116</v>
      </c>
      <c r="N24" s="26">
        <f t="shared" si="4"/>
        <v>17.818740399385561</v>
      </c>
      <c r="O24" s="25">
        <f t="shared" si="5"/>
        <v>1000</v>
      </c>
      <c r="P24" s="26">
        <f t="shared" si="6"/>
        <v>153.60983102918587</v>
      </c>
    </row>
    <row r="25" spans="1:16" ht="18" customHeight="1" x14ac:dyDescent="0.2">
      <c r="A25" s="22">
        <f>'[2]9'!A24</f>
        <v>16</v>
      </c>
      <c r="B25" s="23" t="str">
        <f>'[2]9'!B24</f>
        <v>BOJONG</v>
      </c>
      <c r="C25" s="23" t="str">
        <f>'[2]9'!C24</f>
        <v>BOJONG I</v>
      </c>
      <c r="D25" s="24">
        <v>849</v>
      </c>
      <c r="E25" s="25">
        <v>136</v>
      </c>
      <c r="F25" s="26">
        <f t="shared" si="0"/>
        <v>16.0188457008245</v>
      </c>
      <c r="G25" s="25">
        <v>644</v>
      </c>
      <c r="H25" s="26">
        <f t="shared" si="1"/>
        <v>75.853945818610129</v>
      </c>
      <c r="I25" s="25">
        <v>212</v>
      </c>
      <c r="J25" s="26">
        <f t="shared" si="2"/>
        <v>24.970553592461719</v>
      </c>
      <c r="K25" s="25">
        <v>99</v>
      </c>
      <c r="L25" s="26">
        <f t="shared" si="3"/>
        <v>11.66077738515901</v>
      </c>
      <c r="M25" s="25">
        <v>134</v>
      </c>
      <c r="N25" s="26">
        <f t="shared" si="4"/>
        <v>15.783274440518259</v>
      </c>
      <c r="O25" s="25">
        <f t="shared" si="5"/>
        <v>1089</v>
      </c>
      <c r="P25" s="26">
        <f t="shared" si="6"/>
        <v>128.26855123674912</v>
      </c>
    </row>
    <row r="26" spans="1:16" ht="18" customHeight="1" x14ac:dyDescent="0.2">
      <c r="A26" s="22">
        <f>'[2]9'!A25</f>
        <v>17</v>
      </c>
      <c r="B26" s="23"/>
      <c r="C26" s="23" t="str">
        <f>'[2]9'!C25</f>
        <v>BOJONG II</v>
      </c>
      <c r="D26" s="24">
        <v>396</v>
      </c>
      <c r="E26" s="25">
        <v>23</v>
      </c>
      <c r="F26" s="26">
        <f t="shared" si="0"/>
        <v>5.808080808080808</v>
      </c>
      <c r="G26" s="25">
        <v>491</v>
      </c>
      <c r="H26" s="26">
        <f>G26/$D26*100</f>
        <v>123.98989898989899</v>
      </c>
      <c r="I26" s="25">
        <v>182</v>
      </c>
      <c r="J26" s="26">
        <f t="shared" si="2"/>
        <v>45.959595959595958</v>
      </c>
      <c r="K26" s="25">
        <v>82</v>
      </c>
      <c r="L26" s="26">
        <f t="shared" si="3"/>
        <v>20.707070707070706</v>
      </c>
      <c r="M26" s="25">
        <v>40</v>
      </c>
      <c r="N26" s="26">
        <f t="shared" si="4"/>
        <v>10.1010101010101</v>
      </c>
      <c r="O26" s="25">
        <f t="shared" si="5"/>
        <v>795</v>
      </c>
      <c r="P26" s="26">
        <f t="shared" si="6"/>
        <v>200.75757575757578</v>
      </c>
    </row>
    <row r="27" spans="1:16" ht="18" customHeight="1" x14ac:dyDescent="0.2">
      <c r="A27" s="22">
        <f>'[2]9'!A26</f>
        <v>18</v>
      </c>
      <c r="B27" s="23" t="str">
        <f>'[2]9'!B26</f>
        <v>WONOPRINGGO</v>
      </c>
      <c r="C27" s="23" t="str">
        <f>'[2]9'!C26</f>
        <v>WONOPRINGGO</v>
      </c>
      <c r="D27" s="24">
        <v>658</v>
      </c>
      <c r="E27" s="25">
        <v>185</v>
      </c>
      <c r="F27" s="26">
        <f t="shared" si="0"/>
        <v>28.11550151975684</v>
      </c>
      <c r="G27" s="25">
        <v>411</v>
      </c>
      <c r="H27" s="26">
        <f t="shared" si="1"/>
        <v>62.462006079027354</v>
      </c>
      <c r="I27" s="25">
        <v>109</v>
      </c>
      <c r="J27" s="26">
        <f t="shared" si="2"/>
        <v>16.565349544072948</v>
      </c>
      <c r="K27" s="25">
        <v>36</v>
      </c>
      <c r="L27" s="26">
        <f t="shared" si="3"/>
        <v>5.4711246200607899</v>
      </c>
      <c r="M27" s="25">
        <v>12</v>
      </c>
      <c r="N27" s="26">
        <f t="shared" si="4"/>
        <v>1.8237082066869299</v>
      </c>
      <c r="O27" s="25">
        <f t="shared" si="5"/>
        <v>568</v>
      </c>
      <c r="P27" s="26">
        <f t="shared" si="6"/>
        <v>86.322188449848028</v>
      </c>
    </row>
    <row r="28" spans="1:16" ht="18" customHeight="1" x14ac:dyDescent="0.2">
      <c r="A28" s="22">
        <f>'[2]9'!A27</f>
        <v>19</v>
      </c>
      <c r="B28" s="23" t="str">
        <f>'[2]9'!B27</f>
        <v>KEDUNGWUNI</v>
      </c>
      <c r="C28" s="23" t="str">
        <f>'[2]9'!C27</f>
        <v>KEDUNGWUNI I</v>
      </c>
      <c r="D28" s="24">
        <v>931</v>
      </c>
      <c r="E28" s="25">
        <v>314</v>
      </c>
      <c r="F28" s="26">
        <f t="shared" si="0"/>
        <v>33.727175080558538</v>
      </c>
      <c r="G28" s="25">
        <v>635</v>
      </c>
      <c r="H28" s="26">
        <f t="shared" si="1"/>
        <v>68.206229860365198</v>
      </c>
      <c r="I28" s="25">
        <v>202</v>
      </c>
      <c r="J28" s="26">
        <f t="shared" si="2"/>
        <v>21.697099892588614</v>
      </c>
      <c r="K28" s="25">
        <v>96</v>
      </c>
      <c r="L28" s="26">
        <f t="shared" si="3"/>
        <v>10.311493018259936</v>
      </c>
      <c r="M28" s="25">
        <v>45</v>
      </c>
      <c r="N28" s="26">
        <f t="shared" si="4"/>
        <v>4.8335123523093451</v>
      </c>
      <c r="O28" s="25">
        <f t="shared" si="5"/>
        <v>978</v>
      </c>
      <c r="P28" s="26">
        <f t="shared" si="6"/>
        <v>105.04833512352309</v>
      </c>
    </row>
    <row r="29" spans="1:16" ht="18" customHeight="1" x14ac:dyDescent="0.2">
      <c r="A29" s="22">
        <f>'[2]9'!A28</f>
        <v>20</v>
      </c>
      <c r="B29" s="23"/>
      <c r="C29" s="23" t="str">
        <f>'[2]9'!C28</f>
        <v>KEDUNGWUNI II</v>
      </c>
      <c r="D29" s="24">
        <v>964</v>
      </c>
      <c r="E29" s="25">
        <v>170</v>
      </c>
      <c r="F29" s="26">
        <f t="shared" si="0"/>
        <v>17.634854771784234</v>
      </c>
      <c r="G29" s="25">
        <v>734</v>
      </c>
      <c r="H29" s="26">
        <f t="shared" si="1"/>
        <v>76.141078838174266</v>
      </c>
      <c r="I29" s="25">
        <v>194</v>
      </c>
      <c r="J29" s="26">
        <f t="shared" si="2"/>
        <v>20.124481327800829</v>
      </c>
      <c r="K29" s="25">
        <v>168</v>
      </c>
      <c r="L29" s="26">
        <f t="shared" si="3"/>
        <v>17.427385892116181</v>
      </c>
      <c r="M29" s="25">
        <v>174</v>
      </c>
      <c r="N29" s="26">
        <f t="shared" si="4"/>
        <v>18.049792531120332</v>
      </c>
      <c r="O29" s="25">
        <f t="shared" si="5"/>
        <v>1270</v>
      </c>
      <c r="P29" s="26">
        <f t="shared" si="6"/>
        <v>131.74273858921163</v>
      </c>
    </row>
    <row r="30" spans="1:16" ht="18" customHeight="1" x14ac:dyDescent="0.2">
      <c r="A30" s="22">
        <f>'[2]9'!A29</f>
        <v>21</v>
      </c>
      <c r="B30" s="23" t="str">
        <f>'[2]9'!B29</f>
        <v>KARANGDADAP</v>
      </c>
      <c r="C30" s="23" t="str">
        <f>'[2]9'!C29</f>
        <v>KARANGDADAP</v>
      </c>
      <c r="D30" s="24">
        <v>820</v>
      </c>
      <c r="E30" s="25">
        <v>794</v>
      </c>
      <c r="F30" s="26">
        <f t="shared" si="0"/>
        <v>96.829268292682926</v>
      </c>
      <c r="G30" s="25">
        <v>820</v>
      </c>
      <c r="H30" s="26">
        <f t="shared" si="1"/>
        <v>100</v>
      </c>
      <c r="I30" s="25">
        <v>44</v>
      </c>
      <c r="J30" s="26">
        <f t="shared" si="2"/>
        <v>5.3658536585365857</v>
      </c>
      <c r="K30" s="25">
        <v>9</v>
      </c>
      <c r="L30" s="26">
        <f t="shared" si="3"/>
        <v>1.097560975609756</v>
      </c>
      <c r="M30" s="25">
        <v>7</v>
      </c>
      <c r="N30" s="26">
        <f t="shared" si="4"/>
        <v>0.85365853658536595</v>
      </c>
      <c r="O30" s="25">
        <f t="shared" si="5"/>
        <v>880</v>
      </c>
      <c r="P30" s="26">
        <f t="shared" si="6"/>
        <v>107.31707317073172</v>
      </c>
    </row>
    <row r="31" spans="1:16" ht="18" customHeight="1" x14ac:dyDescent="0.2">
      <c r="A31" s="22">
        <f>'[2]9'!A30</f>
        <v>22</v>
      </c>
      <c r="B31" s="23" t="str">
        <f>'[2]9'!B30</f>
        <v>BUARAN</v>
      </c>
      <c r="C31" s="23" t="str">
        <f>'[2]9'!C30</f>
        <v>BUARAN</v>
      </c>
      <c r="D31" s="24">
        <v>904</v>
      </c>
      <c r="E31" s="25">
        <v>263</v>
      </c>
      <c r="F31" s="26">
        <f t="shared" si="0"/>
        <v>29.092920353982301</v>
      </c>
      <c r="G31" s="25">
        <v>660</v>
      </c>
      <c r="H31" s="26">
        <f t="shared" si="1"/>
        <v>73.008849557522126</v>
      </c>
      <c r="I31" s="25">
        <v>170</v>
      </c>
      <c r="J31" s="26">
        <f t="shared" si="2"/>
        <v>18.805309734513273</v>
      </c>
      <c r="K31" s="25">
        <v>112</v>
      </c>
      <c r="L31" s="26">
        <f t="shared" si="3"/>
        <v>12.389380530973451</v>
      </c>
      <c r="M31" s="25">
        <v>79</v>
      </c>
      <c r="N31" s="26">
        <f t="shared" si="4"/>
        <v>8.7389380530973444</v>
      </c>
      <c r="O31" s="25">
        <f t="shared" si="5"/>
        <v>1021</v>
      </c>
      <c r="P31" s="26">
        <f t="shared" si="6"/>
        <v>112.94247787610618</v>
      </c>
    </row>
    <row r="32" spans="1:16" ht="18" customHeight="1" x14ac:dyDescent="0.2">
      <c r="A32" s="22">
        <f>'[2]9'!A31</f>
        <v>23</v>
      </c>
      <c r="B32" s="23" t="str">
        <f>'[2]9'!B31</f>
        <v>TIRTO</v>
      </c>
      <c r="C32" s="23" t="str">
        <f>'[2]9'!C31</f>
        <v>TIRTO I</v>
      </c>
      <c r="D32" s="24">
        <v>1076</v>
      </c>
      <c r="E32" s="25">
        <v>52</v>
      </c>
      <c r="F32" s="26">
        <f t="shared" si="0"/>
        <v>4.8327137546468402</v>
      </c>
      <c r="G32" s="25">
        <v>928</v>
      </c>
      <c r="H32" s="26">
        <f t="shared" si="1"/>
        <v>86.245353159851305</v>
      </c>
      <c r="I32" s="25">
        <v>88</v>
      </c>
      <c r="J32" s="26">
        <f t="shared" si="2"/>
        <v>8.1784386617100377</v>
      </c>
      <c r="K32" s="25">
        <v>217</v>
      </c>
      <c r="L32" s="26">
        <f t="shared" si="3"/>
        <v>20.167286245353161</v>
      </c>
      <c r="M32" s="25">
        <v>559</v>
      </c>
      <c r="N32" s="26">
        <f t="shared" si="4"/>
        <v>51.951672862453535</v>
      </c>
      <c r="O32" s="25">
        <f t="shared" si="5"/>
        <v>1792</v>
      </c>
      <c r="P32" s="26">
        <f t="shared" si="6"/>
        <v>166.54275092936803</v>
      </c>
    </row>
    <row r="33" spans="1:16" ht="18" customHeight="1" x14ac:dyDescent="0.2">
      <c r="A33" s="22">
        <f>'[2]9'!A32</f>
        <v>24</v>
      </c>
      <c r="B33" s="23"/>
      <c r="C33" s="23" t="str">
        <f>'[2]9'!C32</f>
        <v>TIRTO II</v>
      </c>
      <c r="D33" s="24">
        <v>318</v>
      </c>
      <c r="E33" s="25">
        <v>74</v>
      </c>
      <c r="F33" s="26">
        <f t="shared" si="0"/>
        <v>23.270440251572328</v>
      </c>
      <c r="G33" s="25">
        <v>235</v>
      </c>
      <c r="H33" s="26">
        <f t="shared" si="1"/>
        <v>73.899371069182379</v>
      </c>
      <c r="I33" s="25">
        <v>77</v>
      </c>
      <c r="J33" s="26">
        <f t="shared" si="2"/>
        <v>24.213836477987421</v>
      </c>
      <c r="K33" s="25">
        <v>12</v>
      </c>
      <c r="L33" s="26">
        <f t="shared" si="3"/>
        <v>3.7735849056603774</v>
      </c>
      <c r="M33" s="25">
        <v>14</v>
      </c>
      <c r="N33" s="26">
        <f t="shared" si="4"/>
        <v>4.4025157232704402</v>
      </c>
      <c r="O33" s="25">
        <f t="shared" si="5"/>
        <v>338</v>
      </c>
      <c r="P33" s="26">
        <f t="shared" si="6"/>
        <v>106.28930817610063</v>
      </c>
    </row>
    <row r="34" spans="1:16" ht="18" customHeight="1" x14ac:dyDescent="0.2">
      <c r="A34" s="22">
        <f>'[2]9'!A33</f>
        <v>25</v>
      </c>
      <c r="B34" s="23" t="str">
        <f>'[2]9'!B33</f>
        <v>WIRADESA</v>
      </c>
      <c r="C34" s="23" t="str">
        <f>'[2]9'!C33</f>
        <v>WIRADESA</v>
      </c>
      <c r="D34" s="24">
        <v>1073</v>
      </c>
      <c r="E34" s="25">
        <v>193</v>
      </c>
      <c r="F34" s="26">
        <f t="shared" si="0"/>
        <v>17.986952469711088</v>
      </c>
      <c r="G34" s="25">
        <v>1019</v>
      </c>
      <c r="H34" s="26">
        <f t="shared" si="1"/>
        <v>94.967381174277719</v>
      </c>
      <c r="I34" s="25">
        <v>261</v>
      </c>
      <c r="J34" s="26">
        <f t="shared" si="2"/>
        <v>24.324324324324326</v>
      </c>
      <c r="K34" s="25">
        <v>215</v>
      </c>
      <c r="L34" s="26">
        <f t="shared" si="3"/>
        <v>20.037278657968312</v>
      </c>
      <c r="M34" s="25">
        <v>169</v>
      </c>
      <c r="N34" s="26">
        <f t="shared" si="4"/>
        <v>15.7502329916123</v>
      </c>
      <c r="O34" s="25">
        <f t="shared" si="5"/>
        <v>1664</v>
      </c>
      <c r="P34" s="26">
        <f t="shared" si="6"/>
        <v>155.07921714818266</v>
      </c>
    </row>
    <row r="35" spans="1:16" ht="18" customHeight="1" x14ac:dyDescent="0.2">
      <c r="A35" s="22">
        <f>'[2]9'!A34</f>
        <v>26</v>
      </c>
      <c r="B35" s="23" t="str">
        <f>'[2]9'!B34</f>
        <v>WONOKERTO</v>
      </c>
      <c r="C35" s="23" t="str">
        <f>'[2]9'!C34</f>
        <v>WONOKERTO I</v>
      </c>
      <c r="D35" s="24">
        <v>621</v>
      </c>
      <c r="E35" s="25">
        <v>25</v>
      </c>
      <c r="F35" s="26">
        <f t="shared" si="0"/>
        <v>4.0257648953301128</v>
      </c>
      <c r="G35" s="25">
        <v>423</v>
      </c>
      <c r="H35" s="26">
        <f t="shared" si="1"/>
        <v>68.115942028985515</v>
      </c>
      <c r="I35" s="25">
        <v>170</v>
      </c>
      <c r="J35" s="26">
        <f t="shared" si="2"/>
        <v>27.375201288244767</v>
      </c>
      <c r="K35" s="25">
        <v>60</v>
      </c>
      <c r="L35" s="26">
        <f t="shared" si="3"/>
        <v>9.6618357487922708</v>
      </c>
      <c r="M35" s="25">
        <v>23</v>
      </c>
      <c r="N35" s="26">
        <f t="shared" si="4"/>
        <v>3.7037037037037033</v>
      </c>
      <c r="O35" s="25">
        <f t="shared" si="5"/>
        <v>676</v>
      </c>
      <c r="P35" s="26">
        <f t="shared" si="6"/>
        <v>108.85668276972625</v>
      </c>
    </row>
    <row r="36" spans="1:16" ht="18" customHeight="1" x14ac:dyDescent="0.2">
      <c r="A36" s="22">
        <f>'[2]9'!A35</f>
        <v>27</v>
      </c>
      <c r="B36" s="23"/>
      <c r="C36" s="23" t="str">
        <f>'[2]9'!C35</f>
        <v>WONOKERTO II</v>
      </c>
      <c r="D36" s="24">
        <v>153</v>
      </c>
      <c r="E36" s="25">
        <v>30</v>
      </c>
      <c r="F36" s="26">
        <f t="shared" si="0"/>
        <v>19.607843137254903</v>
      </c>
      <c r="G36" s="25">
        <v>139</v>
      </c>
      <c r="H36" s="26">
        <f t="shared" si="1"/>
        <v>90.849673202614383</v>
      </c>
      <c r="I36" s="25">
        <v>40</v>
      </c>
      <c r="J36" s="26">
        <f t="shared" si="2"/>
        <v>26.143790849673206</v>
      </c>
      <c r="K36" s="25">
        <v>28</v>
      </c>
      <c r="L36" s="26">
        <f t="shared" si="3"/>
        <v>18.300653594771241</v>
      </c>
      <c r="M36" s="25">
        <v>43</v>
      </c>
      <c r="N36" s="26">
        <f t="shared" si="4"/>
        <v>28.104575163398692</v>
      </c>
      <c r="O36" s="25">
        <f t="shared" si="5"/>
        <v>250</v>
      </c>
      <c r="P36" s="26">
        <f t="shared" si="6"/>
        <v>163.3986928104575</v>
      </c>
    </row>
    <row r="37" spans="1:16" ht="24" customHeight="1" thickBot="1" x14ac:dyDescent="0.25">
      <c r="A37" s="27" t="s">
        <v>14</v>
      </c>
      <c r="B37" s="28"/>
      <c r="C37" s="29"/>
      <c r="D37" s="30">
        <f>SUM(D10:D36)</f>
        <v>17094</v>
      </c>
      <c r="E37" s="30">
        <f>SUM(E10:E36)</f>
        <v>5237</v>
      </c>
      <c r="F37" s="31">
        <f>E37/$D37*100</f>
        <v>30.636480636480634</v>
      </c>
      <c r="G37" s="30">
        <f>SUM(G10:G36)</f>
        <v>15172</v>
      </c>
      <c r="H37" s="31">
        <f>G37/$D37*100</f>
        <v>88.756288756288754</v>
      </c>
      <c r="I37" s="30">
        <f>SUM(I10:I36)</f>
        <v>3821</v>
      </c>
      <c r="J37" s="31">
        <f>I37/$D37*100</f>
        <v>22.352872352872353</v>
      </c>
      <c r="K37" s="30">
        <f>SUM(K10:K36)</f>
        <v>2755</v>
      </c>
      <c r="L37" s="31">
        <f>K37/$D37*100</f>
        <v>16.116766116766119</v>
      </c>
      <c r="M37" s="30">
        <f>SUM(M10:M36)</f>
        <v>2715</v>
      </c>
      <c r="N37" s="31">
        <f>M37/$D37*100</f>
        <v>15.882765882765884</v>
      </c>
      <c r="O37" s="30">
        <f>SUM(O10:O36)</f>
        <v>24463</v>
      </c>
      <c r="P37" s="31">
        <f>O37/$D37*100</f>
        <v>143.10869310869313</v>
      </c>
    </row>
    <row r="38" spans="1:16" x14ac:dyDescent="0.2">
      <c r="A38" s="12"/>
      <c r="B38" s="12"/>
      <c r="C38" s="12"/>
      <c r="D38" s="1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">
      <c r="A39" s="33" t="s">
        <v>15</v>
      </c>
    </row>
  </sheetData>
  <mergeCells count="5">
    <mergeCell ref="A6:A8"/>
    <mergeCell ref="B6:B8"/>
    <mergeCell ref="C6:C8"/>
    <mergeCell ref="D6:D8"/>
    <mergeCell ref="E6:N6"/>
  </mergeCells>
  <printOptions horizontalCentered="1"/>
  <pageMargins left="1.7" right="0.9" top="1.1499999999999999" bottom="0.9" header="0" footer="0"/>
  <pageSetup paperSize="9" scale="6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RONGSOKA</dc:creator>
  <cp:lastModifiedBy>RONGSOKA</cp:lastModifiedBy>
  <dcterms:created xsi:type="dcterms:W3CDTF">2020-06-17T02:37:43Z</dcterms:created>
  <dcterms:modified xsi:type="dcterms:W3CDTF">2020-06-17T02:39:22Z</dcterms:modified>
</cp:coreProperties>
</file>