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7170"/>
  </bookViews>
  <sheets>
    <sheet name="Penderita Kusta Selesai Berobat" sheetId="1" r:id="rId1"/>
  </sheets>
  <externalReferences>
    <externalReference r:id="rId2"/>
    <externalReference r:id="rId3"/>
  </externalReferences>
  <definedNames>
    <definedName name="_xlnm.Print_Area" localSheetId="0">'Penderita Kusta Selesai Berobat'!$A$1:$U$45</definedName>
    <definedName name="Z_F144E4C0_F124_4A6E_9761_D1C5FCF07098_.wvu.PrintArea" localSheetId="0" hidden="1">'Penderita Kusta Selesai Berobat'!$A$1:$U$40</definedName>
  </definedNames>
  <calcPr calcId="124519"/>
</workbook>
</file>

<file path=xl/calcChain.xml><?xml version="1.0" encoding="utf-8"?>
<calcChain xmlns="http://schemas.openxmlformats.org/spreadsheetml/2006/main">
  <c r="R38" i="1"/>
  <c r="P38"/>
  <c r="N38"/>
  <c r="M38"/>
  <c r="I38"/>
  <c r="G38"/>
  <c r="E38"/>
  <c r="J38" s="1"/>
  <c r="D38"/>
  <c r="H38" s="1"/>
  <c r="T37"/>
  <c r="S37"/>
  <c r="Q37"/>
  <c r="O37"/>
  <c r="K37"/>
  <c r="J37"/>
  <c r="H37"/>
  <c r="F37"/>
  <c r="L37" s="1"/>
  <c r="C37"/>
  <c r="A37"/>
  <c r="T36"/>
  <c r="S36"/>
  <c r="Q36"/>
  <c r="O36"/>
  <c r="K36"/>
  <c r="L36" s="1"/>
  <c r="J36"/>
  <c r="H36"/>
  <c r="F36"/>
  <c r="C36"/>
  <c r="B36"/>
  <c r="A36"/>
  <c r="T35"/>
  <c r="S35"/>
  <c r="Q35"/>
  <c r="O35"/>
  <c r="K35"/>
  <c r="J35"/>
  <c r="H35"/>
  <c r="F35"/>
  <c r="L35" s="1"/>
  <c r="C35"/>
  <c r="B35"/>
  <c r="A35"/>
  <c r="T34"/>
  <c r="S34"/>
  <c r="Q34"/>
  <c r="O34"/>
  <c r="K34"/>
  <c r="L34" s="1"/>
  <c r="J34"/>
  <c r="H34"/>
  <c r="F34"/>
  <c r="C34"/>
  <c r="A34"/>
  <c r="T33"/>
  <c r="S33"/>
  <c r="Q33"/>
  <c r="O33"/>
  <c r="K33"/>
  <c r="L33" s="1"/>
  <c r="J33"/>
  <c r="H33"/>
  <c r="F33"/>
  <c r="C33"/>
  <c r="B33"/>
  <c r="A33"/>
  <c r="T32"/>
  <c r="S32"/>
  <c r="Q32"/>
  <c r="O32"/>
  <c r="K32"/>
  <c r="J32"/>
  <c r="H32"/>
  <c r="F32"/>
  <c r="L32" s="1"/>
  <c r="C32"/>
  <c r="B32"/>
  <c r="A32"/>
  <c r="T31"/>
  <c r="S31"/>
  <c r="Q31"/>
  <c r="O31"/>
  <c r="K31"/>
  <c r="L31" s="1"/>
  <c r="J31"/>
  <c r="H31"/>
  <c r="F31"/>
  <c r="C31"/>
  <c r="B31"/>
  <c r="A31"/>
  <c r="T30"/>
  <c r="S30"/>
  <c r="Q30"/>
  <c r="O30"/>
  <c r="K30"/>
  <c r="J30"/>
  <c r="H30"/>
  <c r="F30"/>
  <c r="L30" s="1"/>
  <c r="C30"/>
  <c r="A30"/>
  <c r="T29"/>
  <c r="S29"/>
  <c r="Q29"/>
  <c r="O29"/>
  <c r="K29"/>
  <c r="J29"/>
  <c r="H29"/>
  <c r="F29"/>
  <c r="L29" s="1"/>
  <c r="C29"/>
  <c r="B29"/>
  <c r="A29"/>
  <c r="T28"/>
  <c r="S28"/>
  <c r="Q28"/>
  <c r="O28"/>
  <c r="K28"/>
  <c r="L28" s="1"/>
  <c r="J28"/>
  <c r="H28"/>
  <c r="F28"/>
  <c r="C28"/>
  <c r="B28"/>
  <c r="A28"/>
  <c r="T27"/>
  <c r="S27"/>
  <c r="Q27"/>
  <c r="O27"/>
  <c r="K27"/>
  <c r="J27"/>
  <c r="H27"/>
  <c r="F27"/>
  <c r="L27" s="1"/>
  <c r="C27"/>
  <c r="A27"/>
  <c r="T26"/>
  <c r="S26"/>
  <c r="Q26"/>
  <c r="O26"/>
  <c r="K26"/>
  <c r="J26"/>
  <c r="H26"/>
  <c r="F26"/>
  <c r="C26"/>
  <c r="B26"/>
  <c r="A26"/>
  <c r="T25"/>
  <c r="U25" s="1"/>
  <c r="S25"/>
  <c r="Q25"/>
  <c r="O25"/>
  <c r="K25"/>
  <c r="J25"/>
  <c r="H25"/>
  <c r="F25"/>
  <c r="C25"/>
  <c r="B25"/>
  <c r="A25"/>
  <c r="T24"/>
  <c r="S24"/>
  <c r="Q24"/>
  <c r="O24"/>
  <c r="U24" s="1"/>
  <c r="K24"/>
  <c r="J24"/>
  <c r="H24"/>
  <c r="F24"/>
  <c r="C24"/>
  <c r="A24"/>
  <c r="T23"/>
  <c r="S23"/>
  <c r="Q23"/>
  <c r="O23"/>
  <c r="U23" s="1"/>
  <c r="K23"/>
  <c r="J23"/>
  <c r="H23"/>
  <c r="F23"/>
  <c r="C23"/>
  <c r="B23"/>
  <c r="A23"/>
  <c r="T22"/>
  <c r="U22" s="1"/>
  <c r="S22"/>
  <c r="Q22"/>
  <c r="O22"/>
  <c r="K22"/>
  <c r="J22"/>
  <c r="H22"/>
  <c r="F22"/>
  <c r="C22"/>
  <c r="A22"/>
  <c r="T21"/>
  <c r="U21" s="1"/>
  <c r="S21"/>
  <c r="Q21"/>
  <c r="O21"/>
  <c r="K21"/>
  <c r="J21"/>
  <c r="H21"/>
  <c r="F21"/>
  <c r="C21"/>
  <c r="B21"/>
  <c r="A21"/>
  <c r="T20"/>
  <c r="S20"/>
  <c r="Q20"/>
  <c r="O20"/>
  <c r="U20" s="1"/>
  <c r="K20"/>
  <c r="J20"/>
  <c r="H20"/>
  <c r="F20"/>
  <c r="C20"/>
  <c r="A20"/>
  <c r="T19"/>
  <c r="S19"/>
  <c r="Q19"/>
  <c r="O19"/>
  <c r="U19" s="1"/>
  <c r="K19"/>
  <c r="J19"/>
  <c r="H19"/>
  <c r="F19"/>
  <c r="C19"/>
  <c r="B19"/>
  <c r="A19"/>
  <c r="T18"/>
  <c r="U18" s="1"/>
  <c r="S18"/>
  <c r="Q18"/>
  <c r="O18"/>
  <c r="K18"/>
  <c r="J18"/>
  <c r="H18"/>
  <c r="F18"/>
  <c r="C18"/>
  <c r="B18"/>
  <c r="A18"/>
  <c r="T17"/>
  <c r="S17"/>
  <c r="Q17"/>
  <c r="O17"/>
  <c r="U17" s="1"/>
  <c r="K17"/>
  <c r="J17"/>
  <c r="H17"/>
  <c r="F17"/>
  <c r="C17"/>
  <c r="A17"/>
  <c r="T16"/>
  <c r="S16"/>
  <c r="Q16"/>
  <c r="O16"/>
  <c r="U16" s="1"/>
  <c r="K16"/>
  <c r="J16"/>
  <c r="H16"/>
  <c r="F16"/>
  <c r="C16"/>
  <c r="B16"/>
  <c r="A16"/>
  <c r="T15"/>
  <c r="U15" s="1"/>
  <c r="S15"/>
  <c r="Q15"/>
  <c r="O15"/>
  <c r="K15"/>
  <c r="J15"/>
  <c r="H15"/>
  <c r="F15"/>
  <c r="C15"/>
  <c r="B15"/>
  <c r="A15"/>
  <c r="T14"/>
  <c r="S14"/>
  <c r="Q14"/>
  <c r="O14"/>
  <c r="U14" s="1"/>
  <c r="K14"/>
  <c r="J14"/>
  <c r="H14"/>
  <c r="F14"/>
  <c r="C14"/>
  <c r="B14"/>
  <c r="A14"/>
  <c r="T13"/>
  <c r="U13" s="1"/>
  <c r="S13"/>
  <c r="Q13"/>
  <c r="O13"/>
  <c r="K13"/>
  <c r="J13"/>
  <c r="H13"/>
  <c r="F13"/>
  <c r="C13"/>
  <c r="B13"/>
  <c r="A13"/>
  <c r="T12"/>
  <c r="S12"/>
  <c r="Q12"/>
  <c r="O12"/>
  <c r="U12" s="1"/>
  <c r="K12"/>
  <c r="J12"/>
  <c r="H12"/>
  <c r="F12"/>
  <c r="C12"/>
  <c r="B12"/>
  <c r="A12"/>
  <c r="T11"/>
  <c r="T38" s="1"/>
  <c r="S11"/>
  <c r="Q11"/>
  <c r="O11"/>
  <c r="K11"/>
  <c r="K38" s="1"/>
  <c r="J11"/>
  <c r="H11"/>
  <c r="F11"/>
  <c r="C11"/>
  <c r="B11"/>
  <c r="A11"/>
  <c r="J3"/>
  <c r="Q6" s="1"/>
  <c r="I3"/>
  <c r="J2"/>
  <c r="I2"/>
  <c r="U37" l="1"/>
  <c r="S38"/>
  <c r="F38"/>
  <c r="L38" s="1"/>
  <c r="O38"/>
  <c r="U38" s="1"/>
  <c r="L12"/>
  <c r="L13"/>
  <c r="L14"/>
  <c r="L15"/>
  <c r="L16"/>
  <c r="L17"/>
  <c r="L18"/>
  <c r="L19"/>
  <c r="L20"/>
  <c r="L21"/>
  <c r="L22"/>
  <c r="L23"/>
  <c r="L24"/>
  <c r="L25"/>
  <c r="L26"/>
  <c r="U26"/>
  <c r="U27"/>
  <c r="U28"/>
  <c r="U29"/>
  <c r="U30"/>
  <c r="U31"/>
  <c r="U32"/>
  <c r="U33"/>
  <c r="U34"/>
  <c r="U35"/>
  <c r="U36"/>
  <c r="Q38"/>
  <c r="H6"/>
  <c r="U11"/>
  <c r="L11"/>
</calcChain>
</file>

<file path=xl/sharedStrings.xml><?xml version="1.0" encoding="utf-8"?>
<sst xmlns="http://schemas.openxmlformats.org/spreadsheetml/2006/main" count="45" uniqueCount="26">
  <si>
    <r>
      <t xml:space="preserve">PENDERITA KUSTA SELESAI BEROBAT </t>
    </r>
    <r>
      <rPr>
        <i/>
        <sz val="13"/>
        <rFont val="Arial"/>
        <family val="2"/>
      </rPr>
      <t>(RELEASE FROM TREATMENT/RFT)</t>
    </r>
    <r>
      <rPr>
        <sz val="13"/>
        <rFont val="Arial"/>
        <family val="2"/>
      </rPr>
      <t xml:space="preserve"> MENURUT JENIS KELAMIN, KECAMATAN, DAN PUSKESMAS</t>
    </r>
  </si>
  <si>
    <t>NO</t>
  </si>
  <si>
    <t>KECAMATAN</t>
  </si>
  <si>
    <t>PUSKESMAS</t>
  </si>
  <si>
    <t>KUSTA (PB)</t>
  </si>
  <si>
    <t>KUSTA (MB)</t>
  </si>
  <si>
    <t>TAHUN</t>
  </si>
  <si>
    <r>
      <t>PENDERITA PB</t>
    </r>
    <r>
      <rPr>
        <vertAlign val="superscript"/>
        <sz val="12"/>
        <rFont val="Arial"/>
        <family val="2"/>
      </rPr>
      <t>a</t>
    </r>
  </si>
  <si>
    <t>RFT PB</t>
  </si>
  <si>
    <r>
      <t>PENDERITA MB</t>
    </r>
    <r>
      <rPr>
        <vertAlign val="superscript"/>
        <sz val="12"/>
        <rFont val="Arial"/>
        <family val="2"/>
      </rPr>
      <t>b</t>
    </r>
  </si>
  <si>
    <t>RFT MB</t>
  </si>
  <si>
    <t>L</t>
  </si>
  <si>
    <t>P</t>
  </si>
  <si>
    <t>L + P</t>
  </si>
  <si>
    <t>L+P</t>
  </si>
  <si>
    <t>JUMLAH</t>
  </si>
  <si>
    <t>%</t>
  </si>
  <si>
    <t>JUMLAH (KAB/KOTA)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</si>
  <si>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</si>
  <si>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</si>
  <si>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</si>
  <si>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misalnya: untuk mencari RFT rate tahun 2018, maka dapat dihitung dari penderita baru tahun 2017 yang menyelesaikan pengobatan tepat waktu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</si>
  <si>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</si>
  <si>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</si>
  <si>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</si>
  <si>
    <t>Sumber: Dinas Kesehatan kabupaten Pekalongan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</si>
</sst>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3">
    <font>
      <sz val="10"/>
      <name val="Arial"/>
    </font>
    <font>
      <sz val="10"/>
      <name val="Arial"/>
    </font>
    <font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/>
    <xf numFmtId="0" fontId="1" fillId="0" borderId="0"/>
    <xf numFmtId="0" fontId="12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7" fontId="2" fillId="0" borderId="12" xfId="1" applyNumberFormat="1" applyFont="1" applyFill="1" applyBorder="1" applyAlignment="1">
      <alignment horizontal="center" vertical="center"/>
    </xf>
    <xf numFmtId="37" fontId="2" fillId="0" borderId="20" xfId="1" applyNumberFormat="1" applyFont="1" applyFill="1" applyBorder="1" applyAlignment="1">
      <alignment horizontal="center" vertical="center"/>
    </xf>
    <xf numFmtId="37" fontId="2" fillId="0" borderId="20" xfId="1" applyNumberFormat="1" applyFont="1" applyFill="1" applyBorder="1" applyAlignment="1">
      <alignment vertical="center"/>
    </xf>
    <xf numFmtId="164" fontId="2" fillId="0" borderId="20" xfId="1" applyNumberFormat="1" applyFont="1" applyFill="1" applyBorder="1" applyAlignment="1">
      <alignment vertical="center"/>
    </xf>
    <xf numFmtId="37" fontId="2" fillId="0" borderId="8" xfId="1" applyNumberFormat="1" applyFont="1" applyFill="1" applyBorder="1" applyAlignment="1">
      <alignment horizontal="center" vertical="center"/>
    </xf>
    <xf numFmtId="37" fontId="2" fillId="0" borderId="4" xfId="1" applyNumberFormat="1" applyFont="1" applyFill="1" applyBorder="1" applyAlignment="1">
      <alignment horizontal="center" vertical="center"/>
    </xf>
    <xf numFmtId="37" fontId="2" fillId="0" borderId="8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quotePrefix="1" applyFont="1" applyBorder="1" applyAlignment="1">
      <alignment horizontal="left" vertical="center"/>
    </xf>
    <xf numFmtId="37" fontId="9" fillId="0" borderId="21" xfId="1" applyNumberFormat="1" applyFont="1" applyBorder="1" applyAlignment="1">
      <alignment vertical="center"/>
    </xf>
    <xf numFmtId="164" fontId="9" fillId="0" borderId="22" xfId="1" applyNumberFormat="1" applyFont="1" applyBorder="1" applyAlignment="1">
      <alignment vertical="center"/>
    </xf>
    <xf numFmtId="164" fontId="9" fillId="0" borderId="21" xfId="1" applyNumberFormat="1" applyFont="1" applyBorder="1" applyAlignment="1">
      <alignment vertical="center"/>
    </xf>
    <xf numFmtId="37" fontId="2" fillId="0" borderId="0" xfId="1" quotePrefix="1" applyNumberFormat="1" applyFont="1" applyAlignment="1">
      <alignment horizontal="right" vertical="center"/>
    </xf>
    <xf numFmtId="37" fontId="2" fillId="0" borderId="0" xfId="1" applyNumberFormat="1" applyFont="1" applyAlignment="1">
      <alignment horizontal="right" vertical="center"/>
    </xf>
    <xf numFmtId="37" fontId="2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35">
    <cellStyle name="Comma [0] 2" xfId="2"/>
    <cellStyle name="Comma [0] 2 2" xfId="1"/>
    <cellStyle name="Comma [0] 3" xfId="3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18" xfId="12"/>
    <cellStyle name="Comma 19" xfId="13"/>
    <cellStyle name="Comma 2" xfId="14"/>
    <cellStyle name="Comma 2 2" xfId="15"/>
    <cellStyle name="Comma 20" xfId="16"/>
    <cellStyle name="Comma 22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Excel Built-in Comma" xfId="25"/>
    <cellStyle name="Excel Built-in Normal" xfId="26"/>
    <cellStyle name="Millares [0]_Well Timing" xfId="27"/>
    <cellStyle name="Millares_Well Timing" xfId="28"/>
    <cellStyle name="Moneda [0]_Well Timing" xfId="29"/>
    <cellStyle name="Moneda_Well Timing" xfId="30"/>
    <cellStyle name="Normal" xfId="0" builtinId="0"/>
    <cellStyle name="Normal 2" xfId="31"/>
    <cellStyle name="Normal 3" xfId="32"/>
    <cellStyle name="Normal 4" xfId="33"/>
    <cellStyle name="Percent 3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%202021/Template%20OPD%20Terbaru/OPD/Dinkes/Profil%20Kesehata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%20KESEHATAN%20MAS%20ARI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 xml:space="preserve">PEKALONGAN 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KANDANGSERANG</v>
          </cell>
          <cell r="C9" t="str">
            <v>KANDANGSERANG</v>
          </cell>
        </row>
        <row r="10">
          <cell r="A10">
            <v>2</v>
          </cell>
          <cell r="B10" t="str">
            <v>PANINGGARAN</v>
          </cell>
          <cell r="C10" t="str">
            <v>PANINGGARAN</v>
          </cell>
        </row>
        <row r="11">
          <cell r="A11">
            <v>3</v>
          </cell>
          <cell r="B11" t="str">
            <v>LEBAKBARANG</v>
          </cell>
          <cell r="C11" t="str">
            <v>LEBAKBARANG</v>
          </cell>
        </row>
        <row r="12">
          <cell r="A12">
            <v>4</v>
          </cell>
          <cell r="B12" t="str">
            <v>PETUNGKRIONO</v>
          </cell>
          <cell r="C12" t="str">
            <v>PETUNGKRIONO</v>
          </cell>
        </row>
        <row r="13">
          <cell r="A13">
            <v>5</v>
          </cell>
          <cell r="B13" t="str">
            <v>TALUN</v>
          </cell>
          <cell r="C13" t="str">
            <v>TALUN</v>
          </cell>
        </row>
        <row r="14">
          <cell r="A14">
            <v>6</v>
          </cell>
          <cell r="B14" t="str">
            <v>DORO</v>
          </cell>
          <cell r="C14" t="str">
            <v>DORO 1</v>
          </cell>
        </row>
        <row r="15">
          <cell r="A15">
            <v>7</v>
          </cell>
          <cell r="C15" t="str">
            <v>DORO 2</v>
          </cell>
        </row>
        <row r="16">
          <cell r="A16">
            <v>8</v>
          </cell>
          <cell r="B16" t="str">
            <v>KARANGANYAR</v>
          </cell>
          <cell r="C16" t="str">
            <v>KARANGANYAR</v>
          </cell>
        </row>
        <row r="17">
          <cell r="A17">
            <v>9</v>
          </cell>
          <cell r="B17" t="str">
            <v>KAJEN</v>
          </cell>
          <cell r="C17" t="str">
            <v>KAJEN 1</v>
          </cell>
        </row>
        <row r="18">
          <cell r="A18">
            <v>10</v>
          </cell>
          <cell r="C18" t="str">
            <v>KAJEN 2</v>
          </cell>
        </row>
        <row r="19">
          <cell r="A19">
            <v>11</v>
          </cell>
          <cell r="B19" t="str">
            <v>KESESI</v>
          </cell>
          <cell r="C19" t="str">
            <v>KESESI 1</v>
          </cell>
        </row>
        <row r="20">
          <cell r="A20">
            <v>12</v>
          </cell>
          <cell r="C20" t="str">
            <v>KESESI 2</v>
          </cell>
        </row>
        <row r="21">
          <cell r="A21">
            <v>13</v>
          </cell>
          <cell r="B21" t="str">
            <v>SRAGI</v>
          </cell>
          <cell r="C21" t="str">
            <v>SRAGI 1</v>
          </cell>
        </row>
        <row r="22">
          <cell r="A22">
            <v>14</v>
          </cell>
          <cell r="C22" t="str">
            <v>SRAGI 2</v>
          </cell>
        </row>
        <row r="23">
          <cell r="A23">
            <v>15</v>
          </cell>
          <cell r="B23" t="str">
            <v>SIWALAN</v>
          </cell>
          <cell r="C23" t="str">
            <v>SIWALAN</v>
          </cell>
        </row>
        <row r="24">
          <cell r="A24">
            <v>16</v>
          </cell>
          <cell r="B24" t="str">
            <v>BOJONG</v>
          </cell>
          <cell r="C24" t="str">
            <v>BOJONG 1</v>
          </cell>
        </row>
        <row r="25">
          <cell r="A25">
            <v>17</v>
          </cell>
          <cell r="C25" t="str">
            <v>BOJONG 2</v>
          </cell>
        </row>
        <row r="26">
          <cell r="A26">
            <v>18</v>
          </cell>
          <cell r="B26" t="str">
            <v>WONOPRINGGO</v>
          </cell>
          <cell r="C26" t="str">
            <v>WONOPRINGGO</v>
          </cell>
        </row>
        <row r="27">
          <cell r="A27">
            <v>19</v>
          </cell>
          <cell r="B27" t="str">
            <v>KEDUNGWUNI</v>
          </cell>
          <cell r="C27" t="str">
            <v>KEDUNGWUNI 1</v>
          </cell>
        </row>
        <row r="28">
          <cell r="A28">
            <v>20</v>
          </cell>
          <cell r="C28" t="str">
            <v>KEDUNGWUNI 2</v>
          </cell>
        </row>
        <row r="29">
          <cell r="A29">
            <v>21</v>
          </cell>
          <cell r="B29" t="str">
            <v>KARANGDADAP</v>
          </cell>
          <cell r="C29" t="str">
            <v>KARANGDADAP</v>
          </cell>
        </row>
        <row r="30">
          <cell r="A30">
            <v>22</v>
          </cell>
          <cell r="B30" t="str">
            <v>BUARAN</v>
          </cell>
          <cell r="C30" t="str">
            <v>BUARAN</v>
          </cell>
        </row>
        <row r="31">
          <cell r="A31">
            <v>23</v>
          </cell>
          <cell r="B31" t="str">
            <v>TIRTO</v>
          </cell>
          <cell r="C31" t="str">
            <v>TIRTO 1</v>
          </cell>
        </row>
        <row r="32">
          <cell r="A32">
            <v>24</v>
          </cell>
          <cell r="C32" t="str">
            <v>TIRTO 2</v>
          </cell>
        </row>
        <row r="33">
          <cell r="A33">
            <v>25</v>
          </cell>
          <cell r="B33" t="str">
            <v>WIRADESA</v>
          </cell>
          <cell r="C33" t="str">
            <v>WIRADESA</v>
          </cell>
        </row>
        <row r="34">
          <cell r="A34">
            <v>26</v>
          </cell>
          <cell r="B34" t="str">
            <v>WONOKERTO</v>
          </cell>
          <cell r="C34" t="str">
            <v>WONOKERTO 1</v>
          </cell>
        </row>
        <row r="35">
          <cell r="A35">
            <v>27</v>
          </cell>
          <cell r="C35" t="str">
            <v>WONOKERTO 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3">
          <cell r="L13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X45"/>
  <sheetViews>
    <sheetView tabSelected="1" topLeftCell="A25" zoomScale="90" zoomScaleNormal="90" workbookViewId="0">
      <selection activeCell="F41" sqref="F41"/>
    </sheetView>
  </sheetViews>
  <sheetFormatPr defaultRowHeight="15"/>
  <cols>
    <col min="1" max="1" width="5.7109375" style="2" customWidth="1"/>
    <col min="2" max="3" width="19.7109375" style="2" customWidth="1"/>
    <col min="4" max="21" width="8.85546875" style="2" customWidth="1"/>
    <col min="22" max="16384" width="9.140625" style="2"/>
  </cols>
  <sheetData>
    <row r="1" spans="1:24" s="4" customFormat="1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4" s="4" customFormat="1" ht="16.5">
      <c r="E2" s="5"/>
      <c r="I2" s="5" t="str">
        <f>'[1]1'!E5</f>
        <v>KABUPATEN/KOTA</v>
      </c>
      <c r="J2" s="6" t="str">
        <f>'[1]1'!F5</f>
        <v xml:space="preserve">PEKALONGAN 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s="4" customFormat="1" ht="16.5">
      <c r="E3" s="5"/>
      <c r="I3" s="5" t="str">
        <f>'[1]1'!E6</f>
        <v xml:space="preserve">TAHUN </v>
      </c>
      <c r="J3" s="6">
        <f>'[1]1'!F6</f>
        <v>2020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4">
      <c r="A5" s="8" t="s">
        <v>1</v>
      </c>
      <c r="B5" s="9" t="s">
        <v>2</v>
      </c>
      <c r="C5" s="9" t="s">
        <v>3</v>
      </c>
      <c r="D5" s="10"/>
      <c r="E5" s="11"/>
      <c r="F5" s="11"/>
      <c r="G5" s="10" t="s">
        <v>4</v>
      </c>
      <c r="H5" s="12"/>
      <c r="I5" s="11"/>
      <c r="J5" s="11"/>
      <c r="K5" s="11"/>
      <c r="L5" s="13"/>
      <c r="M5" s="14" t="s">
        <v>5</v>
      </c>
      <c r="N5" s="15"/>
      <c r="O5" s="15"/>
      <c r="P5" s="15"/>
      <c r="Q5" s="15"/>
      <c r="R5" s="15"/>
      <c r="S5" s="15"/>
      <c r="T5" s="15"/>
      <c r="U5" s="8"/>
    </row>
    <row r="6" spans="1:24" ht="15" customHeight="1">
      <c r="A6" s="16"/>
      <c r="B6" s="17"/>
      <c r="C6" s="17"/>
      <c r="D6" s="18"/>
      <c r="E6" s="19"/>
      <c r="F6" s="20"/>
      <c r="G6" s="19" t="s">
        <v>6</v>
      </c>
      <c r="H6" s="21">
        <f>J3-1</f>
        <v>2019</v>
      </c>
      <c r="I6" s="19"/>
      <c r="J6" s="19"/>
      <c r="K6" s="19"/>
      <c r="L6" s="22"/>
      <c r="M6" s="18"/>
      <c r="N6" s="19"/>
      <c r="P6" s="19" t="s">
        <v>6</v>
      </c>
      <c r="Q6" s="21">
        <f>J3-2</f>
        <v>2018</v>
      </c>
      <c r="R6" s="19"/>
      <c r="S6" s="19"/>
      <c r="T6" s="19"/>
      <c r="U6" s="22"/>
    </row>
    <row r="7" spans="1:24">
      <c r="A7" s="16"/>
      <c r="B7" s="17"/>
      <c r="C7" s="17"/>
      <c r="D7" s="23" t="s">
        <v>7</v>
      </c>
      <c r="E7" s="24"/>
      <c r="F7" s="25"/>
      <c r="G7" s="23" t="s">
        <v>8</v>
      </c>
      <c r="H7" s="24"/>
      <c r="I7" s="24"/>
      <c r="J7" s="24"/>
      <c r="K7" s="24"/>
      <c r="L7" s="25"/>
      <c r="M7" s="23" t="s">
        <v>9</v>
      </c>
      <c r="N7" s="24"/>
      <c r="O7" s="25"/>
      <c r="P7" s="24" t="s">
        <v>10</v>
      </c>
      <c r="Q7" s="24"/>
      <c r="R7" s="24"/>
      <c r="S7" s="24"/>
      <c r="T7" s="24"/>
      <c r="U7" s="25"/>
    </row>
    <row r="8" spans="1:24">
      <c r="A8" s="16"/>
      <c r="B8" s="17"/>
      <c r="C8" s="17"/>
      <c r="D8" s="26"/>
      <c r="E8" s="27"/>
      <c r="F8" s="28"/>
      <c r="G8" s="29" t="s">
        <v>11</v>
      </c>
      <c r="H8" s="30"/>
      <c r="I8" s="29" t="s">
        <v>12</v>
      </c>
      <c r="J8" s="30"/>
      <c r="K8" s="29" t="s">
        <v>13</v>
      </c>
      <c r="L8" s="30"/>
      <c r="M8" s="26"/>
      <c r="N8" s="27"/>
      <c r="O8" s="28"/>
      <c r="P8" s="31" t="s">
        <v>11</v>
      </c>
      <c r="Q8" s="30"/>
      <c r="R8" s="29" t="s">
        <v>12</v>
      </c>
      <c r="S8" s="30"/>
      <c r="T8" s="29" t="s">
        <v>13</v>
      </c>
      <c r="U8" s="30"/>
    </row>
    <row r="9" spans="1:24">
      <c r="A9" s="28"/>
      <c r="B9" s="32"/>
      <c r="C9" s="32"/>
      <c r="D9" s="33" t="s">
        <v>11</v>
      </c>
      <c r="E9" s="33" t="s">
        <v>12</v>
      </c>
      <c r="F9" s="33" t="s">
        <v>14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5" t="s">
        <v>11</v>
      </c>
      <c r="N9" s="35" t="s">
        <v>12</v>
      </c>
      <c r="O9" s="35" t="s">
        <v>14</v>
      </c>
      <c r="P9" s="36" t="s">
        <v>15</v>
      </c>
      <c r="Q9" s="34" t="s">
        <v>16</v>
      </c>
      <c r="R9" s="34" t="s">
        <v>15</v>
      </c>
      <c r="S9" s="34" t="s">
        <v>16</v>
      </c>
      <c r="T9" s="34" t="s">
        <v>15</v>
      </c>
      <c r="U9" s="34" t="s">
        <v>16</v>
      </c>
    </row>
    <row r="10" spans="1:24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8">
        <v>16</v>
      </c>
      <c r="Q10" s="37">
        <v>17</v>
      </c>
      <c r="R10" s="37">
        <v>18</v>
      </c>
      <c r="S10" s="37">
        <v>19</v>
      </c>
      <c r="T10" s="37">
        <v>20</v>
      </c>
      <c r="U10" s="37">
        <v>21</v>
      </c>
      <c r="V10" s="39"/>
      <c r="W10" s="39"/>
      <c r="X10" s="39"/>
    </row>
    <row r="11" spans="1:24">
      <c r="A11" s="40">
        <f>'[2]9'!A9</f>
        <v>1</v>
      </c>
      <c r="B11" s="40" t="str">
        <f>'[2]9'!B9</f>
        <v>KANDANGSERANG</v>
      </c>
      <c r="C11" s="40" t="str">
        <f>'[2]9'!C9</f>
        <v>KANDANGSERANG</v>
      </c>
      <c r="D11" s="41">
        <v>0</v>
      </c>
      <c r="E11" s="42">
        <v>0</v>
      </c>
      <c r="F11" s="43">
        <f t="shared" ref="F11:F19" si="0">SUM(D11:E11)</f>
        <v>0</v>
      </c>
      <c r="G11" s="41">
        <v>0</v>
      </c>
      <c r="H11" s="44" t="e">
        <f t="shared" ref="H11:H37" si="1">G11/D11*100</f>
        <v>#DIV/0!</v>
      </c>
      <c r="I11" s="42">
        <v>0</v>
      </c>
      <c r="J11" s="44" t="e">
        <f>I11/E11*100</f>
        <v>#DIV/0!</v>
      </c>
      <c r="K11" s="45">
        <f>G11+I11</f>
        <v>0</v>
      </c>
      <c r="L11" s="44" t="e">
        <f t="shared" ref="L11:L18" si="2">K11/F11*100</f>
        <v>#DIV/0!</v>
      </c>
      <c r="M11" s="42">
        <v>3</v>
      </c>
      <c r="N11" s="45">
        <v>3</v>
      </c>
      <c r="O11" s="43">
        <f t="shared" ref="O11:O37" si="3">SUM(M11:N11)</f>
        <v>6</v>
      </c>
      <c r="P11" s="42">
        <v>3</v>
      </c>
      <c r="Q11" s="44">
        <f>P11/M11*100</f>
        <v>100</v>
      </c>
      <c r="R11" s="45">
        <v>3</v>
      </c>
      <c r="S11" s="44">
        <f t="shared" ref="S11:S37" si="4">R11/N11*100</f>
        <v>100</v>
      </c>
      <c r="T11" s="43">
        <f t="shared" ref="T11:T37" si="5">P11+R11</f>
        <v>6</v>
      </c>
      <c r="U11" s="44">
        <f t="shared" ref="U11:U37" si="6">T11/O11*100</f>
        <v>100</v>
      </c>
    </row>
    <row r="12" spans="1:24">
      <c r="A12" s="40">
        <f>'[2]9'!A10</f>
        <v>2</v>
      </c>
      <c r="B12" s="40" t="str">
        <f>'[2]9'!B10</f>
        <v>PANINGGARAN</v>
      </c>
      <c r="C12" s="40" t="str">
        <f>'[2]9'!C10</f>
        <v>PANINGGARAN</v>
      </c>
      <c r="D12" s="46">
        <v>0</v>
      </c>
      <c r="E12" s="45">
        <v>0</v>
      </c>
      <c r="F12" s="47">
        <f>SUM(D12:E12)</f>
        <v>0</v>
      </c>
      <c r="G12" s="46">
        <v>0</v>
      </c>
      <c r="H12" s="48" t="e">
        <f t="shared" si="1"/>
        <v>#DIV/0!</v>
      </c>
      <c r="I12" s="45">
        <v>0</v>
      </c>
      <c r="J12" s="48" t="e">
        <f t="shared" ref="J12:J37" si="7">I12/E12*100</f>
        <v>#DIV/0!</v>
      </c>
      <c r="K12" s="45">
        <f t="shared" ref="K12:K37" si="8">G12+I12</f>
        <v>0</v>
      </c>
      <c r="L12" s="48" t="e">
        <f t="shared" si="2"/>
        <v>#DIV/0!</v>
      </c>
      <c r="M12" s="45">
        <v>3</v>
      </c>
      <c r="N12" s="45">
        <v>0</v>
      </c>
      <c r="O12" s="47">
        <f t="shared" si="3"/>
        <v>3</v>
      </c>
      <c r="P12" s="45">
        <v>3</v>
      </c>
      <c r="Q12" s="48">
        <f t="shared" ref="Q12:Q37" si="9">P12/M12*100</f>
        <v>100</v>
      </c>
      <c r="R12" s="45">
        <v>0</v>
      </c>
      <c r="S12" s="48" t="e">
        <f t="shared" si="4"/>
        <v>#DIV/0!</v>
      </c>
      <c r="T12" s="47">
        <f t="shared" si="5"/>
        <v>3</v>
      </c>
      <c r="U12" s="48">
        <f t="shared" si="6"/>
        <v>100</v>
      </c>
    </row>
    <row r="13" spans="1:24">
      <c r="A13" s="40">
        <f>'[2]9'!A11</f>
        <v>3</v>
      </c>
      <c r="B13" s="40" t="str">
        <f>'[2]9'!B11</f>
        <v>LEBAKBARANG</v>
      </c>
      <c r="C13" s="40" t="str">
        <f>'[2]9'!C11</f>
        <v>LEBAKBARANG</v>
      </c>
      <c r="D13" s="46">
        <v>0</v>
      </c>
      <c r="E13" s="45">
        <v>0</v>
      </c>
      <c r="F13" s="47">
        <f t="shared" si="0"/>
        <v>0</v>
      </c>
      <c r="G13" s="46">
        <v>0</v>
      </c>
      <c r="H13" s="48" t="e">
        <f t="shared" si="1"/>
        <v>#DIV/0!</v>
      </c>
      <c r="I13" s="45">
        <v>0</v>
      </c>
      <c r="J13" s="48" t="e">
        <f t="shared" si="7"/>
        <v>#DIV/0!</v>
      </c>
      <c r="K13" s="45">
        <f t="shared" si="8"/>
        <v>0</v>
      </c>
      <c r="L13" s="48" t="e">
        <f t="shared" si="2"/>
        <v>#DIV/0!</v>
      </c>
      <c r="M13" s="45">
        <v>0</v>
      </c>
      <c r="N13" s="45">
        <v>0</v>
      </c>
      <c r="O13" s="47">
        <f t="shared" si="3"/>
        <v>0</v>
      </c>
      <c r="P13" s="45">
        <v>0</v>
      </c>
      <c r="Q13" s="48" t="e">
        <f t="shared" si="9"/>
        <v>#DIV/0!</v>
      </c>
      <c r="R13" s="45">
        <v>0</v>
      </c>
      <c r="S13" s="48" t="e">
        <f t="shared" si="4"/>
        <v>#DIV/0!</v>
      </c>
      <c r="T13" s="47">
        <f t="shared" si="5"/>
        <v>0</v>
      </c>
      <c r="U13" s="48" t="e">
        <f t="shared" si="6"/>
        <v>#DIV/0!</v>
      </c>
    </row>
    <row r="14" spans="1:24">
      <c r="A14" s="40">
        <f>'[2]9'!A12</f>
        <v>4</v>
      </c>
      <c r="B14" s="40" t="str">
        <f>'[2]9'!B12</f>
        <v>PETUNGKRIONO</v>
      </c>
      <c r="C14" s="40" t="str">
        <f>'[2]9'!C12</f>
        <v>PETUNGKRIONO</v>
      </c>
      <c r="D14" s="46">
        <v>0</v>
      </c>
      <c r="E14" s="45">
        <v>0</v>
      </c>
      <c r="F14" s="47">
        <f t="shared" si="0"/>
        <v>0</v>
      </c>
      <c r="G14" s="46">
        <v>0</v>
      </c>
      <c r="H14" s="48" t="e">
        <f t="shared" si="1"/>
        <v>#DIV/0!</v>
      </c>
      <c r="I14" s="45">
        <v>0</v>
      </c>
      <c r="J14" s="48" t="e">
        <f t="shared" si="7"/>
        <v>#DIV/0!</v>
      </c>
      <c r="K14" s="45">
        <f t="shared" si="8"/>
        <v>0</v>
      </c>
      <c r="L14" s="48" t="e">
        <f t="shared" si="2"/>
        <v>#DIV/0!</v>
      </c>
      <c r="M14" s="45">
        <v>0</v>
      </c>
      <c r="N14" s="45">
        <v>0</v>
      </c>
      <c r="O14" s="47">
        <f t="shared" si="3"/>
        <v>0</v>
      </c>
      <c r="P14" s="45">
        <v>0</v>
      </c>
      <c r="Q14" s="48" t="e">
        <f t="shared" si="9"/>
        <v>#DIV/0!</v>
      </c>
      <c r="R14" s="45">
        <v>0</v>
      </c>
      <c r="S14" s="48" t="e">
        <f t="shared" si="4"/>
        <v>#DIV/0!</v>
      </c>
      <c r="T14" s="47">
        <f t="shared" si="5"/>
        <v>0</v>
      </c>
      <c r="U14" s="48" t="e">
        <f t="shared" si="6"/>
        <v>#DIV/0!</v>
      </c>
    </row>
    <row r="15" spans="1:24">
      <c r="A15" s="40">
        <f>'[2]9'!A13</f>
        <v>5</v>
      </c>
      <c r="B15" s="40" t="str">
        <f>'[2]9'!B13</f>
        <v>TALUN</v>
      </c>
      <c r="C15" s="40" t="str">
        <f>'[2]9'!C13</f>
        <v>TALUN</v>
      </c>
      <c r="D15" s="46">
        <v>0</v>
      </c>
      <c r="E15" s="45">
        <v>0</v>
      </c>
      <c r="F15" s="47">
        <f t="shared" si="0"/>
        <v>0</v>
      </c>
      <c r="G15" s="46">
        <v>0</v>
      </c>
      <c r="H15" s="48" t="e">
        <f t="shared" si="1"/>
        <v>#DIV/0!</v>
      </c>
      <c r="I15" s="45">
        <v>0</v>
      </c>
      <c r="J15" s="48" t="e">
        <f t="shared" si="7"/>
        <v>#DIV/0!</v>
      </c>
      <c r="K15" s="45">
        <f t="shared" si="8"/>
        <v>0</v>
      </c>
      <c r="L15" s="48" t="e">
        <f t="shared" si="2"/>
        <v>#DIV/0!</v>
      </c>
      <c r="M15" s="45">
        <v>0</v>
      </c>
      <c r="N15" s="45">
        <v>0</v>
      </c>
      <c r="O15" s="47">
        <f t="shared" si="3"/>
        <v>0</v>
      </c>
      <c r="P15" s="45">
        <v>0</v>
      </c>
      <c r="Q15" s="48" t="e">
        <f t="shared" si="9"/>
        <v>#DIV/0!</v>
      </c>
      <c r="R15" s="45">
        <v>0</v>
      </c>
      <c r="S15" s="48" t="e">
        <f t="shared" si="4"/>
        <v>#DIV/0!</v>
      </c>
      <c r="T15" s="47">
        <f t="shared" si="5"/>
        <v>0</v>
      </c>
      <c r="U15" s="48" t="e">
        <f t="shared" si="6"/>
        <v>#DIV/0!</v>
      </c>
    </row>
    <row r="16" spans="1:24">
      <c r="A16" s="40">
        <f>'[2]9'!A14</f>
        <v>6</v>
      </c>
      <c r="B16" s="40" t="str">
        <f>'[2]9'!B14</f>
        <v>DORO</v>
      </c>
      <c r="C16" s="40" t="str">
        <f>'[2]9'!C14</f>
        <v>DORO 1</v>
      </c>
      <c r="D16" s="46">
        <v>0</v>
      </c>
      <c r="E16" s="45">
        <v>0</v>
      </c>
      <c r="F16" s="47">
        <f t="shared" si="0"/>
        <v>0</v>
      </c>
      <c r="G16" s="46">
        <v>0</v>
      </c>
      <c r="H16" s="48" t="e">
        <f t="shared" si="1"/>
        <v>#DIV/0!</v>
      </c>
      <c r="I16" s="45">
        <v>0</v>
      </c>
      <c r="J16" s="48" t="e">
        <f t="shared" si="7"/>
        <v>#DIV/0!</v>
      </c>
      <c r="K16" s="45">
        <f t="shared" si="8"/>
        <v>0</v>
      </c>
      <c r="L16" s="48" t="e">
        <f t="shared" si="2"/>
        <v>#DIV/0!</v>
      </c>
      <c r="M16" s="45">
        <v>4</v>
      </c>
      <c r="N16" s="45">
        <v>0</v>
      </c>
      <c r="O16" s="47">
        <f>SUM(M16:N16)</f>
        <v>4</v>
      </c>
      <c r="P16" s="45">
        <v>4</v>
      </c>
      <c r="Q16" s="48">
        <f t="shared" si="9"/>
        <v>100</v>
      </c>
      <c r="R16" s="45">
        <v>0</v>
      </c>
      <c r="S16" s="48" t="e">
        <f t="shared" si="4"/>
        <v>#DIV/0!</v>
      </c>
      <c r="T16" s="47">
        <f t="shared" si="5"/>
        <v>4</v>
      </c>
      <c r="U16" s="48">
        <f t="shared" si="6"/>
        <v>100</v>
      </c>
    </row>
    <row r="17" spans="1:21">
      <c r="A17" s="40">
        <f>'[2]9'!A15</f>
        <v>7</v>
      </c>
      <c r="B17" s="40"/>
      <c r="C17" s="40" t="str">
        <f>'[2]9'!C15</f>
        <v>DORO 2</v>
      </c>
      <c r="D17" s="46">
        <v>0</v>
      </c>
      <c r="E17" s="45">
        <v>0</v>
      </c>
      <c r="F17" s="47">
        <f t="shared" si="0"/>
        <v>0</v>
      </c>
      <c r="G17" s="46">
        <v>0</v>
      </c>
      <c r="H17" s="48" t="e">
        <f t="shared" si="1"/>
        <v>#DIV/0!</v>
      </c>
      <c r="I17" s="45">
        <v>0</v>
      </c>
      <c r="J17" s="48" t="e">
        <f t="shared" si="7"/>
        <v>#DIV/0!</v>
      </c>
      <c r="K17" s="45">
        <f t="shared" si="8"/>
        <v>0</v>
      </c>
      <c r="L17" s="48" t="e">
        <f t="shared" si="2"/>
        <v>#DIV/0!</v>
      </c>
      <c r="M17" s="45">
        <v>0</v>
      </c>
      <c r="N17" s="45">
        <v>0</v>
      </c>
      <c r="O17" s="47">
        <f t="shared" si="3"/>
        <v>0</v>
      </c>
      <c r="P17" s="45">
        <v>0</v>
      </c>
      <c r="Q17" s="48" t="e">
        <f t="shared" si="9"/>
        <v>#DIV/0!</v>
      </c>
      <c r="R17" s="45">
        <v>0</v>
      </c>
      <c r="S17" s="48" t="e">
        <f>R17/N17*100</f>
        <v>#DIV/0!</v>
      </c>
      <c r="T17" s="47">
        <f t="shared" si="5"/>
        <v>0</v>
      </c>
      <c r="U17" s="48" t="e">
        <f t="shared" si="6"/>
        <v>#DIV/0!</v>
      </c>
    </row>
    <row r="18" spans="1:21">
      <c r="A18" s="40">
        <f>'[2]9'!A16</f>
        <v>8</v>
      </c>
      <c r="B18" s="40" t="str">
        <f>'[2]9'!B16</f>
        <v>KARANGANYAR</v>
      </c>
      <c r="C18" s="40" t="str">
        <f>'[2]9'!C16</f>
        <v>KARANGANYAR</v>
      </c>
      <c r="D18" s="46">
        <v>0</v>
      </c>
      <c r="E18" s="45">
        <v>0</v>
      </c>
      <c r="F18" s="47">
        <f t="shared" si="0"/>
        <v>0</v>
      </c>
      <c r="G18" s="46">
        <v>0</v>
      </c>
      <c r="H18" s="48" t="e">
        <f t="shared" si="1"/>
        <v>#DIV/0!</v>
      </c>
      <c r="I18" s="45">
        <v>0</v>
      </c>
      <c r="J18" s="48" t="e">
        <f t="shared" si="7"/>
        <v>#DIV/0!</v>
      </c>
      <c r="K18" s="45">
        <f t="shared" si="8"/>
        <v>0</v>
      </c>
      <c r="L18" s="48" t="e">
        <f t="shared" si="2"/>
        <v>#DIV/0!</v>
      </c>
      <c r="M18" s="45">
        <v>0</v>
      </c>
      <c r="N18" s="45">
        <v>0</v>
      </c>
      <c r="O18" s="47">
        <f t="shared" si="3"/>
        <v>0</v>
      </c>
      <c r="P18" s="45">
        <v>0</v>
      </c>
      <c r="Q18" s="48" t="e">
        <f t="shared" si="9"/>
        <v>#DIV/0!</v>
      </c>
      <c r="R18" s="45">
        <v>0</v>
      </c>
      <c r="S18" s="48" t="e">
        <f t="shared" si="4"/>
        <v>#DIV/0!</v>
      </c>
      <c r="T18" s="47">
        <f t="shared" si="5"/>
        <v>0</v>
      </c>
      <c r="U18" s="48" t="e">
        <f t="shared" si="6"/>
        <v>#DIV/0!</v>
      </c>
    </row>
    <row r="19" spans="1:21">
      <c r="A19" s="40">
        <f>'[2]9'!A17</f>
        <v>9</v>
      </c>
      <c r="B19" s="40" t="str">
        <f>'[2]9'!B17</f>
        <v>KAJEN</v>
      </c>
      <c r="C19" s="40" t="str">
        <f>'[2]9'!C17</f>
        <v>KAJEN 1</v>
      </c>
      <c r="D19" s="46">
        <v>0</v>
      </c>
      <c r="E19" s="45">
        <v>0</v>
      </c>
      <c r="F19" s="47">
        <f t="shared" si="0"/>
        <v>0</v>
      </c>
      <c r="G19" s="46">
        <v>0</v>
      </c>
      <c r="H19" s="48" t="e">
        <f t="shared" si="1"/>
        <v>#DIV/0!</v>
      </c>
      <c r="I19" s="45">
        <v>0</v>
      </c>
      <c r="J19" s="48" t="e">
        <f t="shared" si="7"/>
        <v>#DIV/0!</v>
      </c>
      <c r="K19" s="45">
        <f t="shared" si="8"/>
        <v>0</v>
      </c>
      <c r="L19" s="48" t="e">
        <f>K19/F19*100</f>
        <v>#DIV/0!</v>
      </c>
      <c r="M19" s="45">
        <v>0</v>
      </c>
      <c r="N19" s="45">
        <v>0</v>
      </c>
      <c r="O19" s="47">
        <f t="shared" si="3"/>
        <v>0</v>
      </c>
      <c r="P19" s="45">
        <v>0</v>
      </c>
      <c r="Q19" s="48" t="e">
        <f t="shared" si="9"/>
        <v>#DIV/0!</v>
      </c>
      <c r="R19" s="45">
        <v>0</v>
      </c>
      <c r="S19" s="48" t="e">
        <f t="shared" si="4"/>
        <v>#DIV/0!</v>
      </c>
      <c r="T19" s="47">
        <f t="shared" si="5"/>
        <v>0</v>
      </c>
      <c r="U19" s="48" t="e">
        <f t="shared" si="6"/>
        <v>#DIV/0!</v>
      </c>
    </row>
    <row r="20" spans="1:21">
      <c r="A20" s="40">
        <f>'[2]9'!A18</f>
        <v>10</v>
      </c>
      <c r="B20" s="40"/>
      <c r="C20" s="40" t="str">
        <f>'[2]9'!C18</f>
        <v>KAJEN 2</v>
      </c>
      <c r="D20" s="46">
        <v>0</v>
      </c>
      <c r="E20" s="45">
        <v>0</v>
      </c>
      <c r="F20" s="47">
        <f t="shared" ref="F20:F37" si="10">SUM(D20:E20)</f>
        <v>0</v>
      </c>
      <c r="G20" s="46">
        <v>0</v>
      </c>
      <c r="H20" s="48" t="e">
        <f t="shared" si="1"/>
        <v>#DIV/0!</v>
      </c>
      <c r="I20" s="45">
        <v>0</v>
      </c>
      <c r="J20" s="48" t="e">
        <f t="shared" si="7"/>
        <v>#DIV/0!</v>
      </c>
      <c r="K20" s="45">
        <f t="shared" si="8"/>
        <v>0</v>
      </c>
      <c r="L20" s="48" t="e">
        <f t="shared" ref="L20:L37" si="11">K20/F20*100</f>
        <v>#DIV/0!</v>
      </c>
      <c r="M20" s="45">
        <v>0</v>
      </c>
      <c r="N20" s="45">
        <v>0</v>
      </c>
      <c r="O20" s="47">
        <f t="shared" si="3"/>
        <v>0</v>
      </c>
      <c r="P20" s="45">
        <v>0</v>
      </c>
      <c r="Q20" s="48" t="e">
        <f t="shared" si="9"/>
        <v>#DIV/0!</v>
      </c>
      <c r="R20" s="45">
        <v>0</v>
      </c>
      <c r="S20" s="48" t="e">
        <f t="shared" si="4"/>
        <v>#DIV/0!</v>
      </c>
      <c r="T20" s="47">
        <f t="shared" si="5"/>
        <v>0</v>
      </c>
      <c r="U20" s="48" t="e">
        <f t="shared" si="6"/>
        <v>#DIV/0!</v>
      </c>
    </row>
    <row r="21" spans="1:21">
      <c r="A21" s="40">
        <f>'[2]9'!A19</f>
        <v>11</v>
      </c>
      <c r="B21" s="40" t="str">
        <f>'[2]9'!B19</f>
        <v>KESESI</v>
      </c>
      <c r="C21" s="40" t="str">
        <f>'[2]9'!C19</f>
        <v>KESESI 1</v>
      </c>
      <c r="D21" s="46">
        <v>1</v>
      </c>
      <c r="E21" s="45">
        <v>0</v>
      </c>
      <c r="F21" s="47">
        <f t="shared" si="10"/>
        <v>1</v>
      </c>
      <c r="G21" s="46">
        <v>1</v>
      </c>
      <c r="H21" s="48">
        <f>G21/D21*100</f>
        <v>100</v>
      </c>
      <c r="I21" s="45">
        <v>0</v>
      </c>
      <c r="J21" s="48" t="e">
        <f t="shared" si="7"/>
        <v>#DIV/0!</v>
      </c>
      <c r="K21" s="45">
        <f t="shared" si="8"/>
        <v>1</v>
      </c>
      <c r="L21" s="48">
        <f t="shared" si="11"/>
        <v>100</v>
      </c>
      <c r="M21" s="45">
        <v>2</v>
      </c>
      <c r="N21" s="45">
        <v>2</v>
      </c>
      <c r="O21" s="47">
        <f t="shared" si="3"/>
        <v>4</v>
      </c>
      <c r="P21" s="45">
        <v>2</v>
      </c>
      <c r="Q21" s="48">
        <f t="shared" si="9"/>
        <v>100</v>
      </c>
      <c r="R21" s="45">
        <v>2</v>
      </c>
      <c r="S21" s="48">
        <f t="shared" si="4"/>
        <v>100</v>
      </c>
      <c r="T21" s="47">
        <f t="shared" si="5"/>
        <v>4</v>
      </c>
      <c r="U21" s="48">
        <f t="shared" si="6"/>
        <v>100</v>
      </c>
    </row>
    <row r="22" spans="1:21">
      <c r="A22" s="40">
        <f>'[2]9'!A20</f>
        <v>12</v>
      </c>
      <c r="B22" s="40"/>
      <c r="C22" s="40" t="str">
        <f>'[2]9'!C20</f>
        <v>KESESI 2</v>
      </c>
      <c r="D22" s="46">
        <v>0</v>
      </c>
      <c r="E22" s="45">
        <v>0</v>
      </c>
      <c r="F22" s="47">
        <f t="shared" si="10"/>
        <v>0</v>
      </c>
      <c r="G22" s="46">
        <v>0</v>
      </c>
      <c r="H22" s="48" t="e">
        <f t="shared" si="1"/>
        <v>#DIV/0!</v>
      </c>
      <c r="I22" s="45">
        <v>0</v>
      </c>
      <c r="J22" s="48" t="e">
        <f t="shared" si="7"/>
        <v>#DIV/0!</v>
      </c>
      <c r="K22" s="45">
        <f t="shared" si="8"/>
        <v>0</v>
      </c>
      <c r="L22" s="48" t="e">
        <f t="shared" si="11"/>
        <v>#DIV/0!</v>
      </c>
      <c r="M22" s="45">
        <v>1</v>
      </c>
      <c r="N22" s="45">
        <v>0</v>
      </c>
      <c r="O22" s="47">
        <f t="shared" si="3"/>
        <v>1</v>
      </c>
      <c r="P22" s="45">
        <v>1</v>
      </c>
      <c r="Q22" s="48">
        <f t="shared" si="9"/>
        <v>100</v>
      </c>
      <c r="R22" s="45">
        <v>0</v>
      </c>
      <c r="S22" s="48" t="e">
        <f t="shared" si="4"/>
        <v>#DIV/0!</v>
      </c>
      <c r="T22" s="47">
        <f t="shared" si="5"/>
        <v>1</v>
      </c>
      <c r="U22" s="48">
        <f>T22/O22*100</f>
        <v>100</v>
      </c>
    </row>
    <row r="23" spans="1:21">
      <c r="A23" s="40">
        <f>'[2]9'!A21</f>
        <v>13</v>
      </c>
      <c r="B23" s="40" t="str">
        <f>'[2]9'!B21</f>
        <v>SRAGI</v>
      </c>
      <c r="C23" s="40" t="str">
        <f>'[2]9'!C21</f>
        <v>SRAGI 1</v>
      </c>
      <c r="D23" s="46">
        <v>0</v>
      </c>
      <c r="E23" s="45">
        <v>0</v>
      </c>
      <c r="F23" s="47">
        <f t="shared" si="10"/>
        <v>0</v>
      </c>
      <c r="G23" s="46">
        <v>0</v>
      </c>
      <c r="H23" s="48" t="e">
        <f t="shared" si="1"/>
        <v>#DIV/0!</v>
      </c>
      <c r="I23" s="45">
        <v>0</v>
      </c>
      <c r="J23" s="48" t="e">
        <f t="shared" si="7"/>
        <v>#DIV/0!</v>
      </c>
      <c r="K23" s="45">
        <f t="shared" si="8"/>
        <v>0</v>
      </c>
      <c r="L23" s="48" t="e">
        <f t="shared" si="11"/>
        <v>#DIV/0!</v>
      </c>
      <c r="M23" s="45">
        <v>0</v>
      </c>
      <c r="N23" s="45">
        <v>0</v>
      </c>
      <c r="O23" s="47">
        <f t="shared" si="3"/>
        <v>0</v>
      </c>
      <c r="P23" s="45">
        <v>0</v>
      </c>
      <c r="Q23" s="48" t="e">
        <f t="shared" si="9"/>
        <v>#DIV/0!</v>
      </c>
      <c r="R23" s="45">
        <v>0</v>
      </c>
      <c r="S23" s="48" t="e">
        <f t="shared" si="4"/>
        <v>#DIV/0!</v>
      </c>
      <c r="T23" s="47">
        <f t="shared" si="5"/>
        <v>0</v>
      </c>
      <c r="U23" s="48" t="e">
        <f t="shared" si="6"/>
        <v>#DIV/0!</v>
      </c>
    </row>
    <row r="24" spans="1:21">
      <c r="A24" s="40">
        <f>'[2]9'!A22</f>
        <v>14</v>
      </c>
      <c r="B24" s="40"/>
      <c r="C24" s="40" t="str">
        <f>'[2]9'!C22</f>
        <v>SRAGI 2</v>
      </c>
      <c r="D24" s="46">
        <v>0</v>
      </c>
      <c r="E24" s="45">
        <v>0</v>
      </c>
      <c r="F24" s="47">
        <f t="shared" si="10"/>
        <v>0</v>
      </c>
      <c r="G24" s="46">
        <v>0</v>
      </c>
      <c r="H24" s="48" t="e">
        <f t="shared" si="1"/>
        <v>#DIV/0!</v>
      </c>
      <c r="I24" s="45">
        <v>0</v>
      </c>
      <c r="J24" s="48" t="e">
        <f t="shared" si="7"/>
        <v>#DIV/0!</v>
      </c>
      <c r="K24" s="45">
        <f t="shared" si="8"/>
        <v>0</v>
      </c>
      <c r="L24" s="48" t="e">
        <f t="shared" si="11"/>
        <v>#DIV/0!</v>
      </c>
      <c r="M24" s="45">
        <v>0</v>
      </c>
      <c r="N24" s="45">
        <v>0</v>
      </c>
      <c r="O24" s="47">
        <f t="shared" si="3"/>
        <v>0</v>
      </c>
      <c r="P24" s="45">
        <v>0</v>
      </c>
      <c r="Q24" s="48" t="e">
        <f t="shared" si="9"/>
        <v>#DIV/0!</v>
      </c>
      <c r="R24" s="45">
        <v>0</v>
      </c>
      <c r="S24" s="48" t="e">
        <f t="shared" si="4"/>
        <v>#DIV/0!</v>
      </c>
      <c r="T24" s="47">
        <f t="shared" si="5"/>
        <v>0</v>
      </c>
      <c r="U24" s="48" t="e">
        <f t="shared" si="6"/>
        <v>#DIV/0!</v>
      </c>
    </row>
    <row r="25" spans="1:21">
      <c r="A25" s="40">
        <f>'[2]9'!A23</f>
        <v>15</v>
      </c>
      <c r="B25" s="40" t="str">
        <f>'[2]9'!B23</f>
        <v>SIWALAN</v>
      </c>
      <c r="C25" s="40" t="str">
        <f>'[2]9'!C23</f>
        <v>SIWALAN</v>
      </c>
      <c r="D25" s="46">
        <v>0</v>
      </c>
      <c r="E25" s="45">
        <v>1</v>
      </c>
      <c r="F25" s="47">
        <f t="shared" si="10"/>
        <v>1</v>
      </c>
      <c r="G25" s="46">
        <v>0</v>
      </c>
      <c r="H25" s="48" t="e">
        <f t="shared" si="1"/>
        <v>#DIV/0!</v>
      </c>
      <c r="I25" s="45">
        <v>1</v>
      </c>
      <c r="J25" s="48">
        <f t="shared" si="7"/>
        <v>100</v>
      </c>
      <c r="K25" s="45">
        <f t="shared" si="8"/>
        <v>1</v>
      </c>
      <c r="L25" s="48">
        <f t="shared" si="11"/>
        <v>100</v>
      </c>
      <c r="M25" s="45">
        <v>3</v>
      </c>
      <c r="N25" s="45">
        <v>1</v>
      </c>
      <c r="O25" s="47">
        <f t="shared" si="3"/>
        <v>4</v>
      </c>
      <c r="P25" s="45">
        <v>3</v>
      </c>
      <c r="Q25" s="48">
        <f t="shared" si="9"/>
        <v>100</v>
      </c>
      <c r="R25" s="45">
        <v>1</v>
      </c>
      <c r="S25" s="48">
        <f t="shared" si="4"/>
        <v>100</v>
      </c>
      <c r="T25" s="47">
        <f t="shared" si="5"/>
        <v>4</v>
      </c>
      <c r="U25" s="48">
        <f t="shared" si="6"/>
        <v>100</v>
      </c>
    </row>
    <row r="26" spans="1:21">
      <c r="A26" s="40">
        <f>'[2]9'!A24</f>
        <v>16</v>
      </c>
      <c r="B26" s="40" t="str">
        <f>'[2]9'!B24</f>
        <v>BOJONG</v>
      </c>
      <c r="C26" s="40" t="str">
        <f>'[2]9'!C24</f>
        <v>BOJONG 1</v>
      </c>
      <c r="D26" s="46">
        <v>1</v>
      </c>
      <c r="E26" s="45">
        <v>0</v>
      </c>
      <c r="F26" s="47">
        <f t="shared" si="10"/>
        <v>1</v>
      </c>
      <c r="G26" s="46">
        <v>1</v>
      </c>
      <c r="H26" s="48">
        <f t="shared" si="1"/>
        <v>100</v>
      </c>
      <c r="I26" s="45">
        <v>0</v>
      </c>
      <c r="J26" s="48" t="e">
        <f t="shared" si="7"/>
        <v>#DIV/0!</v>
      </c>
      <c r="K26" s="45">
        <f t="shared" si="8"/>
        <v>1</v>
      </c>
      <c r="L26" s="48">
        <f t="shared" si="11"/>
        <v>100</v>
      </c>
      <c r="M26" s="45">
        <v>2</v>
      </c>
      <c r="N26" s="45">
        <v>0</v>
      </c>
      <c r="O26" s="47">
        <f t="shared" si="3"/>
        <v>2</v>
      </c>
      <c r="P26" s="45">
        <v>2</v>
      </c>
      <c r="Q26" s="48">
        <f t="shared" si="9"/>
        <v>100</v>
      </c>
      <c r="R26" s="45">
        <v>0</v>
      </c>
      <c r="S26" s="48" t="e">
        <f t="shared" si="4"/>
        <v>#DIV/0!</v>
      </c>
      <c r="T26" s="47">
        <f t="shared" si="5"/>
        <v>2</v>
      </c>
      <c r="U26" s="48">
        <f t="shared" si="6"/>
        <v>100</v>
      </c>
    </row>
    <row r="27" spans="1:21">
      <c r="A27" s="40">
        <f>'[2]9'!A25</f>
        <v>17</v>
      </c>
      <c r="B27" s="40"/>
      <c r="C27" s="40" t="str">
        <f>'[2]9'!C25</f>
        <v>BOJONG 2</v>
      </c>
      <c r="D27" s="46">
        <v>0</v>
      </c>
      <c r="E27" s="45">
        <v>0</v>
      </c>
      <c r="F27" s="47">
        <f t="shared" si="10"/>
        <v>0</v>
      </c>
      <c r="G27" s="46">
        <v>0</v>
      </c>
      <c r="H27" s="48" t="e">
        <f t="shared" si="1"/>
        <v>#DIV/0!</v>
      </c>
      <c r="I27" s="45">
        <v>0</v>
      </c>
      <c r="J27" s="48" t="e">
        <f t="shared" si="7"/>
        <v>#DIV/0!</v>
      </c>
      <c r="K27" s="45">
        <f t="shared" si="8"/>
        <v>0</v>
      </c>
      <c r="L27" s="48" t="e">
        <f t="shared" si="11"/>
        <v>#DIV/0!</v>
      </c>
      <c r="M27" s="45">
        <v>0</v>
      </c>
      <c r="N27" s="45">
        <v>0</v>
      </c>
      <c r="O27" s="47">
        <f t="shared" si="3"/>
        <v>0</v>
      </c>
      <c r="P27" s="45">
        <v>0</v>
      </c>
      <c r="Q27" s="48" t="e">
        <f t="shared" si="9"/>
        <v>#DIV/0!</v>
      </c>
      <c r="R27" s="45">
        <v>0</v>
      </c>
      <c r="S27" s="48" t="e">
        <f t="shared" si="4"/>
        <v>#DIV/0!</v>
      </c>
      <c r="T27" s="47">
        <f t="shared" si="5"/>
        <v>0</v>
      </c>
      <c r="U27" s="48" t="e">
        <f t="shared" si="6"/>
        <v>#DIV/0!</v>
      </c>
    </row>
    <row r="28" spans="1:21">
      <c r="A28" s="40">
        <f>'[2]9'!A26</f>
        <v>18</v>
      </c>
      <c r="B28" s="40" t="str">
        <f>'[2]9'!B26</f>
        <v>WONOPRINGGO</v>
      </c>
      <c r="C28" s="40" t="str">
        <f>'[2]9'!C26</f>
        <v>WONOPRINGGO</v>
      </c>
      <c r="D28" s="46">
        <v>0</v>
      </c>
      <c r="E28" s="45">
        <v>1</v>
      </c>
      <c r="F28" s="47">
        <f t="shared" si="10"/>
        <v>1</v>
      </c>
      <c r="G28" s="46">
        <v>0</v>
      </c>
      <c r="H28" s="48" t="e">
        <f t="shared" si="1"/>
        <v>#DIV/0!</v>
      </c>
      <c r="I28" s="45">
        <v>1</v>
      </c>
      <c r="J28" s="48">
        <f t="shared" si="7"/>
        <v>100</v>
      </c>
      <c r="K28" s="45">
        <f t="shared" si="8"/>
        <v>1</v>
      </c>
      <c r="L28" s="48">
        <f t="shared" si="11"/>
        <v>100</v>
      </c>
      <c r="M28" s="45">
        <v>6</v>
      </c>
      <c r="N28" s="45">
        <v>5</v>
      </c>
      <c r="O28" s="47">
        <f t="shared" si="3"/>
        <v>11</v>
      </c>
      <c r="P28" s="45">
        <v>6</v>
      </c>
      <c r="Q28" s="48">
        <f t="shared" si="9"/>
        <v>100</v>
      </c>
      <c r="R28" s="45">
        <v>5</v>
      </c>
      <c r="S28" s="48">
        <f t="shared" si="4"/>
        <v>100</v>
      </c>
      <c r="T28" s="47">
        <f t="shared" si="5"/>
        <v>11</v>
      </c>
      <c r="U28" s="48">
        <f t="shared" si="6"/>
        <v>100</v>
      </c>
    </row>
    <row r="29" spans="1:21">
      <c r="A29" s="40">
        <f>'[2]9'!A27</f>
        <v>19</v>
      </c>
      <c r="B29" s="40" t="str">
        <f>'[2]9'!B27</f>
        <v>KEDUNGWUNI</v>
      </c>
      <c r="C29" s="40" t="str">
        <f>'[2]9'!C27</f>
        <v>KEDUNGWUNI 1</v>
      </c>
      <c r="D29" s="46">
        <v>0</v>
      </c>
      <c r="E29" s="45">
        <v>1</v>
      </c>
      <c r="F29" s="47">
        <f t="shared" si="10"/>
        <v>1</v>
      </c>
      <c r="G29" s="46">
        <v>0</v>
      </c>
      <c r="H29" s="48" t="e">
        <f t="shared" si="1"/>
        <v>#DIV/0!</v>
      </c>
      <c r="I29" s="45">
        <v>1</v>
      </c>
      <c r="J29" s="48">
        <f t="shared" si="7"/>
        <v>100</v>
      </c>
      <c r="K29" s="45">
        <f t="shared" si="8"/>
        <v>1</v>
      </c>
      <c r="L29" s="48">
        <f t="shared" si="11"/>
        <v>100</v>
      </c>
      <c r="M29" s="45">
        <v>2</v>
      </c>
      <c r="N29" s="45">
        <v>1</v>
      </c>
      <c r="O29" s="47">
        <f t="shared" si="3"/>
        <v>3</v>
      </c>
      <c r="P29" s="45">
        <v>2</v>
      </c>
      <c r="Q29" s="48">
        <f t="shared" si="9"/>
        <v>100</v>
      </c>
      <c r="R29" s="45">
        <v>1</v>
      </c>
      <c r="S29" s="48">
        <f t="shared" si="4"/>
        <v>100</v>
      </c>
      <c r="T29" s="47">
        <f t="shared" si="5"/>
        <v>3</v>
      </c>
      <c r="U29" s="48">
        <f t="shared" si="6"/>
        <v>100</v>
      </c>
    </row>
    <row r="30" spans="1:21">
      <c r="A30" s="40">
        <f>'[2]9'!A28</f>
        <v>20</v>
      </c>
      <c r="B30" s="40"/>
      <c r="C30" s="40" t="str">
        <f>'[2]9'!C28</f>
        <v>KEDUNGWUNI 2</v>
      </c>
      <c r="D30" s="46">
        <v>0</v>
      </c>
      <c r="E30" s="45">
        <v>1</v>
      </c>
      <c r="F30" s="47">
        <f t="shared" si="10"/>
        <v>1</v>
      </c>
      <c r="G30" s="46">
        <v>0</v>
      </c>
      <c r="H30" s="48" t="e">
        <f t="shared" si="1"/>
        <v>#DIV/0!</v>
      </c>
      <c r="I30" s="45">
        <v>1</v>
      </c>
      <c r="J30" s="48">
        <f t="shared" si="7"/>
        <v>100</v>
      </c>
      <c r="K30" s="45">
        <f t="shared" si="8"/>
        <v>1</v>
      </c>
      <c r="L30" s="48">
        <f t="shared" si="11"/>
        <v>100</v>
      </c>
      <c r="M30" s="45">
        <v>3</v>
      </c>
      <c r="N30" s="45">
        <v>1</v>
      </c>
      <c r="O30" s="47">
        <f t="shared" si="3"/>
        <v>4</v>
      </c>
      <c r="P30" s="45">
        <v>3</v>
      </c>
      <c r="Q30" s="48">
        <f t="shared" si="9"/>
        <v>100</v>
      </c>
      <c r="R30" s="45">
        <v>1</v>
      </c>
      <c r="S30" s="48">
        <f t="shared" si="4"/>
        <v>100</v>
      </c>
      <c r="T30" s="47">
        <f t="shared" si="5"/>
        <v>4</v>
      </c>
      <c r="U30" s="48">
        <f t="shared" si="6"/>
        <v>100</v>
      </c>
    </row>
    <row r="31" spans="1:21">
      <c r="A31" s="40">
        <f>'[2]9'!A29</f>
        <v>21</v>
      </c>
      <c r="B31" s="40" t="str">
        <f>'[2]9'!B29</f>
        <v>KARANGDADAP</v>
      </c>
      <c r="C31" s="40" t="str">
        <f>'[2]9'!C29</f>
        <v>KARANGDADAP</v>
      </c>
      <c r="D31" s="46">
        <v>0</v>
      </c>
      <c r="E31" s="45">
        <v>0</v>
      </c>
      <c r="F31" s="47">
        <f t="shared" si="10"/>
        <v>0</v>
      </c>
      <c r="G31" s="46">
        <v>0</v>
      </c>
      <c r="H31" s="48" t="e">
        <f t="shared" si="1"/>
        <v>#DIV/0!</v>
      </c>
      <c r="I31" s="45">
        <v>0</v>
      </c>
      <c r="J31" s="48" t="e">
        <f t="shared" si="7"/>
        <v>#DIV/0!</v>
      </c>
      <c r="K31" s="45">
        <f t="shared" si="8"/>
        <v>0</v>
      </c>
      <c r="L31" s="48" t="e">
        <f t="shared" si="11"/>
        <v>#DIV/0!</v>
      </c>
      <c r="M31" s="45">
        <v>3</v>
      </c>
      <c r="N31" s="45">
        <v>0</v>
      </c>
      <c r="O31" s="47">
        <f t="shared" si="3"/>
        <v>3</v>
      </c>
      <c r="P31" s="45">
        <v>3</v>
      </c>
      <c r="Q31" s="48">
        <f t="shared" si="9"/>
        <v>100</v>
      </c>
      <c r="R31" s="45">
        <v>0</v>
      </c>
      <c r="S31" s="48" t="e">
        <f t="shared" si="4"/>
        <v>#DIV/0!</v>
      </c>
      <c r="T31" s="47">
        <f t="shared" si="5"/>
        <v>3</v>
      </c>
      <c r="U31" s="48">
        <f t="shared" si="6"/>
        <v>100</v>
      </c>
    </row>
    <row r="32" spans="1:21">
      <c r="A32" s="40">
        <f>'[2]9'!A30</f>
        <v>22</v>
      </c>
      <c r="B32" s="40" t="str">
        <f>'[2]9'!B30</f>
        <v>BUARAN</v>
      </c>
      <c r="C32" s="40" t="str">
        <f>'[2]9'!C30</f>
        <v>BUARAN</v>
      </c>
      <c r="D32" s="46">
        <v>1</v>
      </c>
      <c r="E32" s="45">
        <v>2</v>
      </c>
      <c r="F32" s="47">
        <f t="shared" si="10"/>
        <v>3</v>
      </c>
      <c r="G32" s="46">
        <v>1</v>
      </c>
      <c r="H32" s="48">
        <f t="shared" si="1"/>
        <v>100</v>
      </c>
      <c r="I32" s="45">
        <v>2</v>
      </c>
      <c r="J32" s="48">
        <f t="shared" si="7"/>
        <v>100</v>
      </c>
      <c r="K32" s="45">
        <f t="shared" si="8"/>
        <v>3</v>
      </c>
      <c r="L32" s="48">
        <f t="shared" si="11"/>
        <v>100</v>
      </c>
      <c r="M32" s="45">
        <v>5</v>
      </c>
      <c r="N32" s="45">
        <v>2</v>
      </c>
      <c r="O32" s="47">
        <f t="shared" si="3"/>
        <v>7</v>
      </c>
      <c r="P32" s="45">
        <v>5</v>
      </c>
      <c r="Q32" s="48">
        <f t="shared" si="9"/>
        <v>100</v>
      </c>
      <c r="R32" s="45">
        <v>2</v>
      </c>
      <c r="S32" s="48">
        <f t="shared" si="4"/>
        <v>100</v>
      </c>
      <c r="T32" s="47">
        <f t="shared" si="5"/>
        <v>7</v>
      </c>
      <c r="U32" s="48">
        <f t="shared" si="6"/>
        <v>100</v>
      </c>
    </row>
    <row r="33" spans="1:24">
      <c r="A33" s="40">
        <f>'[2]9'!A31</f>
        <v>23</v>
      </c>
      <c r="B33" s="40" t="str">
        <f>'[2]9'!B31</f>
        <v>TIRTO</v>
      </c>
      <c r="C33" s="40" t="str">
        <f>'[2]9'!C31</f>
        <v>TIRTO 1</v>
      </c>
      <c r="D33" s="46">
        <v>0</v>
      </c>
      <c r="E33" s="45">
        <v>0</v>
      </c>
      <c r="F33" s="47">
        <f t="shared" si="10"/>
        <v>0</v>
      </c>
      <c r="G33" s="46">
        <v>0</v>
      </c>
      <c r="H33" s="48" t="e">
        <f t="shared" si="1"/>
        <v>#DIV/0!</v>
      </c>
      <c r="I33" s="45">
        <v>0</v>
      </c>
      <c r="J33" s="48" t="e">
        <f t="shared" si="7"/>
        <v>#DIV/0!</v>
      </c>
      <c r="K33" s="45">
        <f t="shared" si="8"/>
        <v>0</v>
      </c>
      <c r="L33" s="48" t="e">
        <f t="shared" si="11"/>
        <v>#DIV/0!</v>
      </c>
      <c r="M33" s="45">
        <v>0</v>
      </c>
      <c r="N33" s="45">
        <v>0</v>
      </c>
      <c r="O33" s="47">
        <f t="shared" si="3"/>
        <v>0</v>
      </c>
      <c r="P33" s="45">
        <v>0</v>
      </c>
      <c r="Q33" s="48" t="e">
        <f t="shared" si="9"/>
        <v>#DIV/0!</v>
      </c>
      <c r="R33" s="45">
        <v>0</v>
      </c>
      <c r="S33" s="48" t="e">
        <f t="shared" si="4"/>
        <v>#DIV/0!</v>
      </c>
      <c r="T33" s="47">
        <f t="shared" si="5"/>
        <v>0</v>
      </c>
      <c r="U33" s="48" t="e">
        <f t="shared" si="6"/>
        <v>#DIV/0!</v>
      </c>
    </row>
    <row r="34" spans="1:24">
      <c r="A34" s="40">
        <f>'[2]9'!A32</f>
        <v>24</v>
      </c>
      <c r="B34" s="40"/>
      <c r="C34" s="40" t="str">
        <f>'[2]9'!C32</f>
        <v>TIRTO 2</v>
      </c>
      <c r="D34" s="46">
        <v>1</v>
      </c>
      <c r="E34" s="45">
        <v>1</v>
      </c>
      <c r="F34" s="47">
        <f t="shared" si="10"/>
        <v>2</v>
      </c>
      <c r="G34" s="46">
        <v>1</v>
      </c>
      <c r="H34" s="48">
        <f t="shared" si="1"/>
        <v>100</v>
      </c>
      <c r="I34" s="45">
        <v>1</v>
      </c>
      <c r="J34" s="48">
        <f t="shared" si="7"/>
        <v>100</v>
      </c>
      <c r="K34" s="45">
        <f t="shared" si="8"/>
        <v>2</v>
      </c>
      <c r="L34" s="48">
        <f t="shared" si="11"/>
        <v>100</v>
      </c>
      <c r="M34" s="45">
        <v>2</v>
      </c>
      <c r="N34" s="45">
        <v>1</v>
      </c>
      <c r="O34" s="47">
        <f t="shared" si="3"/>
        <v>3</v>
      </c>
      <c r="P34" s="45">
        <v>2</v>
      </c>
      <c r="Q34" s="48">
        <f t="shared" si="9"/>
        <v>100</v>
      </c>
      <c r="R34" s="45">
        <v>1</v>
      </c>
      <c r="S34" s="48">
        <f t="shared" si="4"/>
        <v>100</v>
      </c>
      <c r="T34" s="47">
        <f t="shared" si="5"/>
        <v>3</v>
      </c>
      <c r="U34" s="48">
        <f t="shared" si="6"/>
        <v>100</v>
      </c>
    </row>
    <row r="35" spans="1:24">
      <c r="A35" s="40">
        <f>'[2]9'!A33</f>
        <v>25</v>
      </c>
      <c r="B35" s="40" t="str">
        <f>'[2]9'!B33</f>
        <v>WIRADESA</v>
      </c>
      <c r="C35" s="40" t="str">
        <f>'[2]9'!C33</f>
        <v>WIRADESA</v>
      </c>
      <c r="D35" s="46">
        <v>0</v>
      </c>
      <c r="E35" s="45">
        <v>0</v>
      </c>
      <c r="F35" s="47">
        <f t="shared" si="10"/>
        <v>0</v>
      </c>
      <c r="G35" s="46">
        <v>0</v>
      </c>
      <c r="H35" s="48" t="e">
        <f t="shared" si="1"/>
        <v>#DIV/0!</v>
      </c>
      <c r="I35" s="45">
        <v>0</v>
      </c>
      <c r="J35" s="48" t="e">
        <f t="shared" si="7"/>
        <v>#DIV/0!</v>
      </c>
      <c r="K35" s="45">
        <f t="shared" si="8"/>
        <v>0</v>
      </c>
      <c r="L35" s="48" t="e">
        <f t="shared" si="11"/>
        <v>#DIV/0!</v>
      </c>
      <c r="M35" s="45">
        <v>6</v>
      </c>
      <c r="N35" s="45">
        <v>0</v>
      </c>
      <c r="O35" s="47">
        <f t="shared" si="3"/>
        <v>6</v>
      </c>
      <c r="P35" s="45">
        <v>6</v>
      </c>
      <c r="Q35" s="48">
        <f t="shared" si="9"/>
        <v>100</v>
      </c>
      <c r="R35" s="45">
        <v>0</v>
      </c>
      <c r="S35" s="48" t="e">
        <f t="shared" si="4"/>
        <v>#DIV/0!</v>
      </c>
      <c r="T35" s="47">
        <f t="shared" si="5"/>
        <v>6</v>
      </c>
      <c r="U35" s="48">
        <f t="shared" si="6"/>
        <v>100</v>
      </c>
    </row>
    <row r="36" spans="1:24">
      <c r="A36" s="40">
        <f>'[2]9'!A34</f>
        <v>26</v>
      </c>
      <c r="B36" s="40" t="str">
        <f>'[2]9'!B34</f>
        <v>WONOKERTO</v>
      </c>
      <c r="C36" s="40" t="str">
        <f>'[2]9'!C34</f>
        <v>WONOKERTO 1</v>
      </c>
      <c r="D36" s="46">
        <v>0</v>
      </c>
      <c r="E36" s="45">
        <v>0</v>
      </c>
      <c r="F36" s="47">
        <f t="shared" si="10"/>
        <v>0</v>
      </c>
      <c r="G36" s="46">
        <v>0</v>
      </c>
      <c r="H36" s="48" t="e">
        <f t="shared" si="1"/>
        <v>#DIV/0!</v>
      </c>
      <c r="I36" s="45">
        <v>0</v>
      </c>
      <c r="J36" s="48" t="e">
        <f t="shared" si="7"/>
        <v>#DIV/0!</v>
      </c>
      <c r="K36" s="45">
        <f t="shared" si="8"/>
        <v>0</v>
      </c>
      <c r="L36" s="48" t="e">
        <f t="shared" si="11"/>
        <v>#DIV/0!</v>
      </c>
      <c r="M36" s="45">
        <v>1</v>
      </c>
      <c r="N36" s="45">
        <v>2</v>
      </c>
      <c r="O36" s="47">
        <f t="shared" si="3"/>
        <v>3</v>
      </c>
      <c r="P36" s="45">
        <v>1</v>
      </c>
      <c r="Q36" s="48">
        <f t="shared" si="9"/>
        <v>100</v>
      </c>
      <c r="R36" s="45">
        <v>2</v>
      </c>
      <c r="S36" s="48">
        <f t="shared" si="4"/>
        <v>100</v>
      </c>
      <c r="T36" s="47">
        <f t="shared" si="5"/>
        <v>3</v>
      </c>
      <c r="U36" s="48">
        <f t="shared" si="6"/>
        <v>100</v>
      </c>
    </row>
    <row r="37" spans="1:24">
      <c r="A37" s="40">
        <f>'[2]9'!A35</f>
        <v>27</v>
      </c>
      <c r="B37" s="40"/>
      <c r="C37" s="40" t="str">
        <f>'[2]9'!C35</f>
        <v>WONOKERTO 2</v>
      </c>
      <c r="D37" s="46">
        <v>0</v>
      </c>
      <c r="E37" s="45">
        <v>0</v>
      </c>
      <c r="F37" s="47">
        <f t="shared" si="10"/>
        <v>0</v>
      </c>
      <c r="G37" s="46">
        <v>0</v>
      </c>
      <c r="H37" s="48" t="e">
        <f t="shared" si="1"/>
        <v>#DIV/0!</v>
      </c>
      <c r="I37" s="45">
        <v>0</v>
      </c>
      <c r="J37" s="48" t="e">
        <f t="shared" si="7"/>
        <v>#DIV/0!</v>
      </c>
      <c r="K37" s="45">
        <f t="shared" si="8"/>
        <v>0</v>
      </c>
      <c r="L37" s="48" t="e">
        <f t="shared" si="11"/>
        <v>#DIV/0!</v>
      </c>
      <c r="M37" s="45">
        <v>0</v>
      </c>
      <c r="N37" s="45">
        <v>0</v>
      </c>
      <c r="O37" s="47">
        <f t="shared" si="3"/>
        <v>0</v>
      </c>
      <c r="P37" s="45">
        <v>0</v>
      </c>
      <c r="Q37" s="48" t="e">
        <f t="shared" si="9"/>
        <v>#DIV/0!</v>
      </c>
      <c r="R37" s="45">
        <v>0</v>
      </c>
      <c r="S37" s="48" t="e">
        <f t="shared" si="4"/>
        <v>#DIV/0!</v>
      </c>
      <c r="T37" s="47">
        <f t="shared" si="5"/>
        <v>0</v>
      </c>
      <c r="U37" s="48" t="e">
        <f t="shared" si="6"/>
        <v>#DIV/0!</v>
      </c>
    </row>
    <row r="38" spans="1:24" ht="16.5" thickBot="1">
      <c r="A38" s="49" t="s">
        <v>17</v>
      </c>
      <c r="B38" s="50"/>
      <c r="C38" s="51"/>
      <c r="D38" s="52">
        <f>SUM(D11:D37)</f>
        <v>4</v>
      </c>
      <c r="E38" s="52">
        <f>SUM(E11:E37)</f>
        <v>7</v>
      </c>
      <c r="F38" s="52">
        <f>SUM(F11:F37)</f>
        <v>11</v>
      </c>
      <c r="G38" s="52">
        <f>SUM(G11:G37)</f>
        <v>4</v>
      </c>
      <c r="H38" s="53">
        <f>G38/D38*100</f>
        <v>100</v>
      </c>
      <c r="I38" s="52">
        <f>SUM(I11:I37)</f>
        <v>7</v>
      </c>
      <c r="J38" s="54">
        <f>I38/E38*100</f>
        <v>100</v>
      </c>
      <c r="K38" s="52">
        <f>SUM(K11:K37)</f>
        <v>11</v>
      </c>
      <c r="L38" s="54">
        <f>K38/F38*100</f>
        <v>100</v>
      </c>
      <c r="M38" s="52">
        <f>SUM(M11:M37)</f>
        <v>46</v>
      </c>
      <c r="N38" s="52">
        <f>SUM(N11:N37)</f>
        <v>18</v>
      </c>
      <c r="O38" s="52">
        <f>SUM(O11:O37)</f>
        <v>64</v>
      </c>
      <c r="P38" s="52">
        <f>SUM(P11:P37)</f>
        <v>46</v>
      </c>
      <c r="Q38" s="54">
        <f>P38/M38*100</f>
        <v>100</v>
      </c>
      <c r="R38" s="52">
        <f>SUM(R11:R37)</f>
        <v>18</v>
      </c>
      <c r="S38" s="54">
        <f>R38/N38*100</f>
        <v>100</v>
      </c>
      <c r="T38" s="52">
        <f>SUM(T11:T37)</f>
        <v>64</v>
      </c>
      <c r="U38" s="54">
        <f>T38/O38*100</f>
        <v>100</v>
      </c>
    </row>
    <row r="39" spans="1:24">
      <c r="B39" s="1"/>
      <c r="C39" s="1"/>
      <c r="D39" s="55"/>
      <c r="E39" s="55"/>
      <c r="F39" s="55"/>
      <c r="G39" s="55"/>
      <c r="H39" s="56"/>
      <c r="I39" s="55"/>
      <c r="J39" s="56"/>
      <c r="K39" s="55"/>
      <c r="L39" s="57"/>
      <c r="M39" s="57"/>
      <c r="N39" s="57"/>
      <c r="O39" s="57"/>
      <c r="P39" s="57"/>
      <c r="Q39" s="57"/>
      <c r="R39" s="57"/>
      <c r="S39" s="57"/>
      <c r="T39" s="57"/>
      <c r="U39" s="56"/>
      <c r="V39" s="56"/>
      <c r="W39" s="56"/>
      <c r="X39" s="57"/>
    </row>
    <row r="40" spans="1:24">
      <c r="A40" s="58" t="s">
        <v>25</v>
      </c>
      <c r="B40" s="58"/>
    </row>
    <row r="41" spans="1:24">
      <c r="A41" s="58" t="s">
        <v>18</v>
      </c>
      <c r="B41" s="58"/>
    </row>
    <row r="42" spans="1:24">
      <c r="A42" s="58" t="s">
        <v>19</v>
      </c>
      <c r="B42" s="58" t="s">
        <v>20</v>
      </c>
    </row>
    <row r="43" spans="1:24">
      <c r="A43" s="58"/>
      <c r="B43" s="58" t="s">
        <v>21</v>
      </c>
    </row>
    <row r="44" spans="1:24">
      <c r="A44" s="58" t="s">
        <v>22</v>
      </c>
      <c r="B44" s="58" t="s">
        <v>23</v>
      </c>
    </row>
    <row r="45" spans="1:24">
      <c r="A45" s="58"/>
      <c r="B45" s="58" t="s">
        <v>24</v>
      </c>
    </row>
  </sheetData>
  <mergeCells count="14">
    <mergeCell ref="K8:L8"/>
    <mergeCell ref="P8:Q8"/>
    <mergeCell ref="R8:S8"/>
    <mergeCell ref="T8:U8"/>
    <mergeCell ref="A5:A9"/>
    <mergeCell ref="B5:B9"/>
    <mergeCell ref="C5:C9"/>
    <mergeCell ref="M5:U5"/>
    <mergeCell ref="D7:F8"/>
    <mergeCell ref="G7:L7"/>
    <mergeCell ref="M7:O8"/>
    <mergeCell ref="P7:U7"/>
    <mergeCell ref="G8:H8"/>
    <mergeCell ref="I8:J8"/>
  </mergeCells>
  <printOptions horizontalCentered="1"/>
  <pageMargins left="1.1000000000000001" right="0.84" top="1.1399999999999999" bottom="0.9" header="0" footer="0"/>
  <pageSetup paperSize="9" scale="6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Penderita Kusta Selesai Berobat</vt:lpstr>
      <vt:lpstr>'Penderita Kusta Selesai Berobat'!Print_Area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2021-04-16T02:56:31Z</dcterms:created>
  <dcterms:modified xsi:type="dcterms:W3CDTF">2021-04-16T02:57:47Z</dcterms:modified>
</cp:coreProperties>
</file>