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6660"/>
  </bookViews>
  <sheets>
    <sheet name="Cakupan Pelayanan Kesehatan Usi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I37" i="1"/>
  <c r="G37"/>
  <c r="E37"/>
  <c r="D37"/>
  <c r="K36"/>
  <c r="L36" s="1"/>
  <c r="J36"/>
  <c r="H36"/>
  <c r="F36"/>
  <c r="C36"/>
  <c r="A36"/>
  <c r="K35"/>
  <c r="J35"/>
  <c r="H35"/>
  <c r="F35"/>
  <c r="C35"/>
  <c r="B35"/>
  <c r="A35"/>
  <c r="K34"/>
  <c r="J34"/>
  <c r="H34"/>
  <c r="F34"/>
  <c r="C34"/>
  <c r="B34"/>
  <c r="A34"/>
  <c r="K33"/>
  <c r="L33" s="1"/>
  <c r="J33"/>
  <c r="H33"/>
  <c r="F33"/>
  <c r="C33"/>
  <c r="A33"/>
  <c r="K32"/>
  <c r="J32"/>
  <c r="H32"/>
  <c r="F32"/>
  <c r="C32"/>
  <c r="B32"/>
  <c r="A32"/>
  <c r="K31"/>
  <c r="J31"/>
  <c r="H31"/>
  <c r="F31"/>
  <c r="L31" s="1"/>
  <c r="C31"/>
  <c r="B31"/>
  <c r="A31"/>
  <c r="K30"/>
  <c r="J30"/>
  <c r="H30"/>
  <c r="F30"/>
  <c r="C30"/>
  <c r="B30"/>
  <c r="A30"/>
  <c r="K29"/>
  <c r="J29"/>
  <c r="H29"/>
  <c r="F29"/>
  <c r="L29" s="1"/>
  <c r="C29"/>
  <c r="A29"/>
  <c r="K28"/>
  <c r="J28"/>
  <c r="H28"/>
  <c r="F28"/>
  <c r="C28"/>
  <c r="B28"/>
  <c r="A28"/>
  <c r="K27"/>
  <c r="L27" s="1"/>
  <c r="J27"/>
  <c r="H27"/>
  <c r="F27"/>
  <c r="C27"/>
  <c r="B27"/>
  <c r="A27"/>
  <c r="K26"/>
  <c r="J26"/>
  <c r="H26"/>
  <c r="F26"/>
  <c r="C26"/>
  <c r="A26"/>
  <c r="K25"/>
  <c r="J25"/>
  <c r="H25"/>
  <c r="F25"/>
  <c r="L25" s="1"/>
  <c r="C25"/>
  <c r="B25"/>
  <c r="A25"/>
  <c r="K24"/>
  <c r="J24"/>
  <c r="H24"/>
  <c r="F24"/>
  <c r="C24"/>
  <c r="B24"/>
  <c r="A24"/>
  <c r="K23"/>
  <c r="J23"/>
  <c r="H23"/>
  <c r="F23"/>
  <c r="L23" s="1"/>
  <c r="C23"/>
  <c r="A23"/>
  <c r="K22"/>
  <c r="J22"/>
  <c r="H22"/>
  <c r="F22"/>
  <c r="C22"/>
  <c r="B22"/>
  <c r="A22"/>
  <c r="K21"/>
  <c r="L21" s="1"/>
  <c r="J21"/>
  <c r="H21"/>
  <c r="F21"/>
  <c r="C21"/>
  <c r="A21"/>
  <c r="K20"/>
  <c r="J20"/>
  <c r="H20"/>
  <c r="F20"/>
  <c r="C20"/>
  <c r="B20"/>
  <c r="A20"/>
  <c r="K19"/>
  <c r="J19"/>
  <c r="H19"/>
  <c r="F19"/>
  <c r="L19" s="1"/>
  <c r="C19"/>
  <c r="A19"/>
  <c r="K18"/>
  <c r="J18"/>
  <c r="H18"/>
  <c r="F18"/>
  <c r="C18"/>
  <c r="B18"/>
  <c r="A18"/>
  <c r="K17"/>
  <c r="L17" s="1"/>
  <c r="J17"/>
  <c r="H17"/>
  <c r="F17"/>
  <c r="C17"/>
  <c r="B17"/>
  <c r="A17"/>
  <c r="K16"/>
  <c r="J16"/>
  <c r="H16"/>
  <c r="F16"/>
  <c r="C16"/>
  <c r="A16"/>
  <c r="K15"/>
  <c r="J15"/>
  <c r="H15"/>
  <c r="F15"/>
  <c r="L15" s="1"/>
  <c r="C15"/>
  <c r="B15"/>
  <c r="A15"/>
  <c r="K14"/>
  <c r="J14"/>
  <c r="H14"/>
  <c r="F14"/>
  <c r="L14" s="1"/>
  <c r="C14"/>
  <c r="B14"/>
  <c r="A14"/>
  <c r="K13"/>
  <c r="J13"/>
  <c r="H13"/>
  <c r="F13"/>
  <c r="C13"/>
  <c r="B13"/>
  <c r="A13"/>
  <c r="K12"/>
  <c r="J12"/>
  <c r="H12"/>
  <c r="F12"/>
  <c r="L12" s="1"/>
  <c r="C12"/>
  <c r="B12"/>
  <c r="A12"/>
  <c r="K11"/>
  <c r="J11"/>
  <c r="H11"/>
  <c r="F11"/>
  <c r="C11"/>
  <c r="B11"/>
  <c r="A11"/>
  <c r="K10"/>
  <c r="K37" s="1"/>
  <c r="J10"/>
  <c r="H10"/>
  <c r="F10"/>
  <c r="L10" s="1"/>
  <c r="C10"/>
  <c r="B10"/>
  <c r="A10"/>
  <c r="F3"/>
  <c r="E3"/>
  <c r="F2"/>
  <c r="E2"/>
  <c r="L11" l="1"/>
  <c r="L13"/>
  <c r="J37"/>
  <c r="L16"/>
  <c r="L18"/>
  <c r="L20"/>
  <c r="L22"/>
  <c r="L24"/>
  <c r="L26"/>
  <c r="L28"/>
  <c r="L30"/>
  <c r="L32"/>
  <c r="L34"/>
  <c r="L35"/>
  <c r="H37"/>
  <c r="F37"/>
  <c r="L37" s="1"/>
</calcChain>
</file>

<file path=xl/sharedStrings.xml><?xml version="1.0" encoding="utf-8"?>
<sst xmlns="http://schemas.openxmlformats.org/spreadsheetml/2006/main" count="18" uniqueCount="13">
  <si>
    <t>CAKUPAN PELAYANAN KESEHATAN USIA LANJUT MENURUT JENIS KELAMIN, KECAMATAN, DAN PUSKESMAS</t>
  </si>
  <si>
    <t>NO</t>
  </si>
  <si>
    <t>KECAMATAN</t>
  </si>
  <si>
    <t>PUSKESMAS</t>
  </si>
  <si>
    <t>USIA LANJUT (60TAHUN+)</t>
  </si>
  <si>
    <t>JUMLAH</t>
  </si>
  <si>
    <t>MENDAPAT SKRINING KESEHATAN SESUAI STANDAR</t>
  </si>
  <si>
    <t>L</t>
  </si>
  <si>
    <t>P</t>
  </si>
  <si>
    <t>L+P</t>
  </si>
  <si>
    <t>%</t>
  </si>
  <si>
    <t>JUMLAH (KAB/KOTA)</t>
  </si>
  <si>
    <t>Sumber: Dinas Kesehatan Kabupaten Pekalongan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</si>
</sst>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0.0_);\(0.0\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0">
    <font>
      <sz val="10"/>
      <name val="Arial"/>
    </font>
    <font>
      <sz val="10"/>
      <name val="Arial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2" applyNumberFormat="1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7" fontId="6" fillId="0" borderId="16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36">
    <cellStyle name="Comma" xfId="1" builtinId="3"/>
    <cellStyle name="Comma [0] 2" xfId="3"/>
    <cellStyle name="Comma [0] 2 2" xfId="4"/>
    <cellStyle name="Comma [0] 3" xfId="5"/>
    <cellStyle name="Comma 10" xfId="2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0" xfId="17"/>
    <cellStyle name="Comma 22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xcel Built-in Comma" xfId="26"/>
    <cellStyle name="Excel Built-in Normal" xfId="27"/>
    <cellStyle name="Millares [0]_Well Timing" xfId="28"/>
    <cellStyle name="Millares_Well Timing" xfId="29"/>
    <cellStyle name="Moneda [0]_Well Timing" xfId="30"/>
    <cellStyle name="Moneda_Well Timing" xfId="31"/>
    <cellStyle name="Normal" xfId="0" builtinId="0"/>
    <cellStyle name="Normal 2" xfId="32"/>
    <cellStyle name="Normal 3" xfId="33"/>
    <cellStyle name="Normal 4" xfId="34"/>
    <cellStyle name="Percent 3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%202021/Template%20OPD%20Terbaru/OPD/Dinkes/Profil%20Kesehata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KIA%20Gizi%20Th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KANDANGSERANG</v>
          </cell>
          <cell r="C9" t="str">
            <v>KANDANGSERANG</v>
          </cell>
        </row>
        <row r="10">
          <cell r="A10">
            <v>2</v>
          </cell>
          <cell r="B10" t="str">
            <v>PANINGGARAN</v>
          </cell>
          <cell r="C10" t="str">
            <v>PANINGGARAN</v>
          </cell>
        </row>
        <row r="11">
          <cell r="A11">
            <v>3</v>
          </cell>
          <cell r="B11" t="str">
            <v>LEBAKBARANG</v>
          </cell>
          <cell r="C11" t="str">
            <v>LEBAKBARANG</v>
          </cell>
        </row>
        <row r="12">
          <cell r="A12">
            <v>4</v>
          </cell>
          <cell r="B12" t="str">
            <v>PETUNGKRIYONO</v>
          </cell>
          <cell r="C12" t="str">
            <v>PETUNGKRIYONO</v>
          </cell>
        </row>
        <row r="13">
          <cell r="A13">
            <v>5</v>
          </cell>
          <cell r="B13" t="str">
            <v>TALUN</v>
          </cell>
          <cell r="C13" t="str">
            <v>TALUN</v>
          </cell>
        </row>
        <row r="14">
          <cell r="A14">
            <v>6</v>
          </cell>
          <cell r="B14" t="str">
            <v>DORO</v>
          </cell>
          <cell r="C14" t="str">
            <v>DORO I</v>
          </cell>
        </row>
        <row r="15">
          <cell r="A15">
            <v>7</v>
          </cell>
          <cell r="C15" t="str">
            <v>DORO II</v>
          </cell>
        </row>
        <row r="16">
          <cell r="A16">
            <v>8</v>
          </cell>
          <cell r="B16" t="str">
            <v>KARANGANYAR</v>
          </cell>
          <cell r="C16" t="str">
            <v>KARANGANYAR</v>
          </cell>
        </row>
        <row r="17">
          <cell r="A17">
            <v>9</v>
          </cell>
          <cell r="B17" t="str">
            <v>KAJEN</v>
          </cell>
          <cell r="C17" t="str">
            <v>KAJEN I</v>
          </cell>
        </row>
        <row r="18">
          <cell r="A18">
            <v>10</v>
          </cell>
          <cell r="C18" t="str">
            <v>KAJEN II</v>
          </cell>
        </row>
        <row r="19">
          <cell r="A19">
            <v>11</v>
          </cell>
          <cell r="B19" t="str">
            <v>KESESI</v>
          </cell>
          <cell r="C19" t="str">
            <v>KESESI I</v>
          </cell>
        </row>
        <row r="20">
          <cell r="A20">
            <v>12</v>
          </cell>
          <cell r="C20" t="str">
            <v>KESESI II</v>
          </cell>
        </row>
        <row r="21">
          <cell r="A21">
            <v>13</v>
          </cell>
          <cell r="B21" t="str">
            <v xml:space="preserve">SRAGI </v>
          </cell>
          <cell r="C21" t="str">
            <v>SRAGI I</v>
          </cell>
        </row>
        <row r="22">
          <cell r="A22">
            <v>14</v>
          </cell>
          <cell r="C22" t="str">
            <v>SRAGI II</v>
          </cell>
        </row>
        <row r="23">
          <cell r="A23">
            <v>15</v>
          </cell>
          <cell r="B23" t="str">
            <v>SIWALAN</v>
          </cell>
          <cell r="C23" t="str">
            <v>SIWALAN</v>
          </cell>
        </row>
        <row r="24">
          <cell r="A24">
            <v>16</v>
          </cell>
          <cell r="B24" t="str">
            <v>BOJONG</v>
          </cell>
          <cell r="C24" t="str">
            <v>BOJONG I</v>
          </cell>
        </row>
        <row r="25">
          <cell r="A25">
            <v>17</v>
          </cell>
          <cell r="C25" t="str">
            <v>BOJONG II</v>
          </cell>
        </row>
        <row r="26">
          <cell r="A26">
            <v>18</v>
          </cell>
          <cell r="B26" t="str">
            <v>WONOPRINGGO</v>
          </cell>
          <cell r="C26" t="str">
            <v>WONOPRINGGO</v>
          </cell>
        </row>
        <row r="27">
          <cell r="A27">
            <v>19</v>
          </cell>
          <cell r="B27" t="str">
            <v>KEDUNGWUNI</v>
          </cell>
          <cell r="C27" t="str">
            <v>KEDUNGWUNI I</v>
          </cell>
        </row>
        <row r="28">
          <cell r="A28">
            <v>20</v>
          </cell>
          <cell r="C28" t="str">
            <v>KEDUNGWUNI II</v>
          </cell>
        </row>
        <row r="29">
          <cell r="A29">
            <v>21</v>
          </cell>
          <cell r="B29" t="str">
            <v>KARANGDADAP</v>
          </cell>
          <cell r="C29" t="str">
            <v>KARANGDADAP</v>
          </cell>
        </row>
        <row r="30">
          <cell r="A30">
            <v>22</v>
          </cell>
          <cell r="B30" t="str">
            <v>BUARAN</v>
          </cell>
          <cell r="C30" t="str">
            <v>BUARAN</v>
          </cell>
        </row>
        <row r="31">
          <cell r="A31">
            <v>23</v>
          </cell>
          <cell r="B31" t="str">
            <v>TIRTO</v>
          </cell>
          <cell r="C31" t="str">
            <v>TIRTO I</v>
          </cell>
        </row>
        <row r="32">
          <cell r="A32">
            <v>24</v>
          </cell>
          <cell r="C32" t="str">
            <v>TIRTO II</v>
          </cell>
        </row>
        <row r="33">
          <cell r="A33">
            <v>25</v>
          </cell>
          <cell r="B33" t="str">
            <v>WIRADESA</v>
          </cell>
          <cell r="C33" t="str">
            <v>WIRADESA</v>
          </cell>
        </row>
        <row r="34">
          <cell r="A34">
            <v>26</v>
          </cell>
          <cell r="B34" t="str">
            <v>WONOKERTO</v>
          </cell>
          <cell r="C34" t="str">
            <v>WONOKERTO I</v>
          </cell>
        </row>
        <row r="35">
          <cell r="A35">
            <v>27</v>
          </cell>
          <cell r="C35" t="str">
            <v>WONOKERTO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M39"/>
  <sheetViews>
    <sheetView tabSelected="1" topLeftCell="A22" zoomScale="90" zoomScaleNormal="90" workbookViewId="0">
      <selection activeCell="F39" sqref="F39"/>
    </sheetView>
  </sheetViews>
  <sheetFormatPr defaultRowHeight="15"/>
  <cols>
    <col min="1" max="1" width="5.7109375" style="1" customWidth="1"/>
    <col min="2" max="3" width="21.7109375" style="1" customWidth="1"/>
    <col min="4" max="12" width="10.7109375" style="1" customWidth="1"/>
    <col min="13" max="16384" width="9.140625" style="1"/>
  </cols>
  <sheetData>
    <row r="1" spans="1:13" s="3" customFormat="1" ht="16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3" customFormat="1" ht="16.5">
      <c r="E2" s="4" t="str">
        <f>'[1]1'!E5</f>
        <v>KABUPATEN/KOTA</v>
      </c>
      <c r="F2" s="5" t="str">
        <f>'[1]1'!F5</f>
        <v xml:space="preserve">PEKALONGAN </v>
      </c>
      <c r="G2" s="6"/>
      <c r="H2" s="6"/>
      <c r="I2" s="6"/>
      <c r="J2" s="6"/>
      <c r="K2" s="6"/>
      <c r="L2" s="6"/>
    </row>
    <row r="3" spans="1:13" s="3" customFormat="1" ht="16.5">
      <c r="E3" s="4" t="str">
        <f>'[1]1'!E6</f>
        <v xml:space="preserve">TAHUN </v>
      </c>
      <c r="F3" s="5">
        <f>'[1]1'!F6</f>
        <v>2020</v>
      </c>
      <c r="G3" s="6"/>
      <c r="H3" s="6"/>
      <c r="I3" s="6"/>
      <c r="J3" s="6"/>
      <c r="K3" s="6"/>
      <c r="L3" s="6"/>
    </row>
    <row r="4" spans="1:13" ht="15.7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2.75" customHeight="1">
      <c r="A5" s="8" t="s">
        <v>1</v>
      </c>
      <c r="B5" s="8" t="s">
        <v>2</v>
      </c>
      <c r="C5" s="8" t="s">
        <v>3</v>
      </c>
      <c r="D5" s="9" t="s">
        <v>4</v>
      </c>
      <c r="E5" s="10"/>
      <c r="F5" s="10"/>
      <c r="G5" s="10"/>
      <c r="H5" s="10"/>
      <c r="I5" s="10"/>
      <c r="J5" s="10"/>
      <c r="K5" s="10"/>
      <c r="L5" s="11"/>
      <c r="M5" s="12"/>
    </row>
    <row r="6" spans="1:13">
      <c r="A6" s="8"/>
      <c r="B6" s="8"/>
      <c r="C6" s="8"/>
      <c r="D6" s="13"/>
      <c r="E6" s="14"/>
      <c r="F6" s="14"/>
      <c r="G6" s="14"/>
      <c r="H6" s="14"/>
      <c r="I6" s="14"/>
      <c r="J6" s="14"/>
      <c r="K6" s="14"/>
      <c r="L6" s="15"/>
      <c r="M6" s="12"/>
    </row>
    <row r="7" spans="1:13" ht="28.5" customHeight="1">
      <c r="A7" s="8"/>
      <c r="B7" s="8"/>
      <c r="C7" s="8"/>
      <c r="D7" s="16" t="s">
        <v>5</v>
      </c>
      <c r="E7" s="17"/>
      <c r="F7" s="18"/>
      <c r="G7" s="19" t="s">
        <v>6</v>
      </c>
      <c r="H7" s="20"/>
      <c r="I7" s="20"/>
      <c r="J7" s="20"/>
      <c r="K7" s="20"/>
      <c r="L7" s="21"/>
      <c r="M7" s="12"/>
    </row>
    <row r="8" spans="1:13">
      <c r="A8" s="22"/>
      <c r="B8" s="22"/>
      <c r="C8" s="22"/>
      <c r="D8" s="23" t="s">
        <v>7</v>
      </c>
      <c r="E8" s="23" t="s">
        <v>8</v>
      </c>
      <c r="F8" s="23" t="s">
        <v>9</v>
      </c>
      <c r="G8" s="23" t="s">
        <v>7</v>
      </c>
      <c r="H8" s="23" t="s">
        <v>10</v>
      </c>
      <c r="I8" s="23" t="s">
        <v>8</v>
      </c>
      <c r="J8" s="23" t="s">
        <v>10</v>
      </c>
      <c r="K8" s="23" t="s">
        <v>9</v>
      </c>
      <c r="L8" s="23" t="s">
        <v>10</v>
      </c>
      <c r="M8" s="12"/>
    </row>
    <row r="9" spans="1:13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12"/>
    </row>
    <row r="10" spans="1:13">
      <c r="A10" s="25">
        <f>'[2]9'!A9</f>
        <v>1</v>
      </c>
      <c r="B10" s="25" t="str">
        <f>'[2]9'!B9</f>
        <v>KANDANGSERANG</v>
      </c>
      <c r="C10" s="25" t="str">
        <f>'[2]9'!C9</f>
        <v>KANDANGSERANG</v>
      </c>
      <c r="D10" s="26">
        <v>1948</v>
      </c>
      <c r="E10" s="26">
        <v>2006</v>
      </c>
      <c r="F10" s="26">
        <f t="shared" ref="F10:F36" si="0">SUM(D10:E10)</f>
        <v>3954</v>
      </c>
      <c r="G10" s="26">
        <v>1661</v>
      </c>
      <c r="H10" s="27">
        <f>G10/D10*100</f>
        <v>85.26694045174537</v>
      </c>
      <c r="I10" s="26">
        <v>1767</v>
      </c>
      <c r="J10" s="27">
        <f>I10/E10*100</f>
        <v>88.085742771684949</v>
      </c>
      <c r="K10" s="26">
        <f t="shared" ref="K10:K36" si="1">SUM(G10,I10)</f>
        <v>3428</v>
      </c>
      <c r="L10" s="27">
        <f>K10/F10*100</f>
        <v>86.697015680323716</v>
      </c>
      <c r="M10" s="12"/>
    </row>
    <row r="11" spans="1:13">
      <c r="A11" s="25">
        <f>'[2]9'!A10</f>
        <v>2</v>
      </c>
      <c r="B11" s="25" t="str">
        <f>'[2]9'!B10</f>
        <v>PANINGGARAN</v>
      </c>
      <c r="C11" s="25" t="str">
        <f>'[2]9'!C10</f>
        <v>PANINGGARAN</v>
      </c>
      <c r="D11" s="26">
        <v>2449</v>
      </c>
      <c r="E11" s="26">
        <v>2039</v>
      </c>
      <c r="F11" s="26">
        <f t="shared" si="0"/>
        <v>4488</v>
      </c>
      <c r="G11" s="26">
        <v>543</v>
      </c>
      <c r="H11" s="27">
        <f t="shared" ref="H11:H36" si="2">G11/D11*100</f>
        <v>22.17231523070641</v>
      </c>
      <c r="I11" s="26">
        <v>925</v>
      </c>
      <c r="J11" s="27">
        <f>I11/E11*100</f>
        <v>45.365375183913685</v>
      </c>
      <c r="K11" s="26">
        <f t="shared" si="1"/>
        <v>1468</v>
      </c>
      <c r="L11" s="27">
        <f t="shared" ref="L11:L36" si="3">K11/F11*100</f>
        <v>32.70944741532977</v>
      </c>
      <c r="M11" s="12"/>
    </row>
    <row r="12" spans="1:13">
      <c r="A12" s="25">
        <f>'[2]9'!A11</f>
        <v>3</v>
      </c>
      <c r="B12" s="25" t="str">
        <f>'[2]9'!B11</f>
        <v>LEBAKBARANG</v>
      </c>
      <c r="C12" s="25" t="str">
        <f>'[2]9'!C11</f>
        <v>LEBAKBARANG</v>
      </c>
      <c r="D12" s="26">
        <v>777</v>
      </c>
      <c r="E12" s="26">
        <v>762</v>
      </c>
      <c r="F12" s="26">
        <f t="shared" si="0"/>
        <v>1539</v>
      </c>
      <c r="G12" s="26">
        <v>504</v>
      </c>
      <c r="H12" s="27">
        <f t="shared" si="2"/>
        <v>64.86486486486487</v>
      </c>
      <c r="I12" s="26">
        <v>629</v>
      </c>
      <c r="J12" s="27">
        <f t="shared" ref="J12:J36" si="4">I12/E12*100</f>
        <v>82.545931758530187</v>
      </c>
      <c r="K12" s="26">
        <f t="shared" si="1"/>
        <v>1133</v>
      </c>
      <c r="L12" s="27">
        <f t="shared" si="3"/>
        <v>73.619233268356083</v>
      </c>
      <c r="M12" s="12"/>
    </row>
    <row r="13" spans="1:13">
      <c r="A13" s="25">
        <f>'[2]9'!A12</f>
        <v>4</v>
      </c>
      <c r="B13" s="25" t="str">
        <f>'[2]9'!B12</f>
        <v>PETUNGKRIYONO</v>
      </c>
      <c r="C13" s="25" t="str">
        <f>'[2]9'!C12</f>
        <v>PETUNGKRIYONO</v>
      </c>
      <c r="D13" s="26">
        <v>691</v>
      </c>
      <c r="E13" s="26">
        <v>621</v>
      </c>
      <c r="F13" s="26">
        <f t="shared" si="0"/>
        <v>1312</v>
      </c>
      <c r="G13" s="26">
        <v>52</v>
      </c>
      <c r="H13" s="27">
        <f t="shared" si="2"/>
        <v>7.5253256150506518</v>
      </c>
      <c r="I13" s="26">
        <v>48</v>
      </c>
      <c r="J13" s="27">
        <f t="shared" si="4"/>
        <v>7.7294685990338161</v>
      </c>
      <c r="K13" s="26">
        <f t="shared" si="1"/>
        <v>100</v>
      </c>
      <c r="L13" s="27">
        <f>K13/F13*100</f>
        <v>7.6219512195121952</v>
      </c>
      <c r="M13" s="12"/>
    </row>
    <row r="14" spans="1:13">
      <c r="A14" s="25">
        <f>'[2]9'!A13</f>
        <v>5</v>
      </c>
      <c r="B14" s="25" t="str">
        <f>'[2]9'!B13</f>
        <v>TALUN</v>
      </c>
      <c r="C14" s="25" t="str">
        <f>'[2]9'!C13</f>
        <v>TALUN</v>
      </c>
      <c r="D14" s="26">
        <v>1397</v>
      </c>
      <c r="E14" s="26">
        <v>1761</v>
      </c>
      <c r="F14" s="26">
        <f t="shared" si="0"/>
        <v>3158</v>
      </c>
      <c r="G14" s="26">
        <v>1144</v>
      </c>
      <c r="H14" s="27">
        <f t="shared" si="2"/>
        <v>81.889763779527556</v>
      </c>
      <c r="I14" s="26">
        <v>1632</v>
      </c>
      <c r="J14" s="27">
        <f t="shared" si="4"/>
        <v>92.674616695059626</v>
      </c>
      <c r="K14" s="26">
        <f t="shared" si="1"/>
        <v>2776</v>
      </c>
      <c r="L14" s="27">
        <f t="shared" si="3"/>
        <v>87.903736542115269</v>
      </c>
      <c r="M14" s="12"/>
    </row>
    <row r="15" spans="1:13">
      <c r="A15" s="25">
        <f>'[2]9'!A14</f>
        <v>6</v>
      </c>
      <c r="B15" s="25" t="str">
        <f>'[2]9'!B14</f>
        <v>DORO</v>
      </c>
      <c r="C15" s="25" t="str">
        <f>'[2]9'!C14</f>
        <v>DORO I</v>
      </c>
      <c r="D15" s="26">
        <v>1376</v>
      </c>
      <c r="E15" s="26">
        <v>1444</v>
      </c>
      <c r="F15" s="26">
        <f t="shared" si="0"/>
        <v>2820</v>
      </c>
      <c r="G15" s="26">
        <v>466</v>
      </c>
      <c r="H15" s="27">
        <f>G15/D15*100</f>
        <v>33.866279069767444</v>
      </c>
      <c r="I15" s="26">
        <v>602</v>
      </c>
      <c r="J15" s="27">
        <f t="shared" si="4"/>
        <v>41.689750692520775</v>
      </c>
      <c r="K15" s="26">
        <f t="shared" si="1"/>
        <v>1068</v>
      </c>
      <c r="L15" s="27">
        <f t="shared" si="3"/>
        <v>37.872340425531917</v>
      </c>
      <c r="M15" s="12"/>
    </row>
    <row r="16" spans="1:13">
      <c r="A16" s="25">
        <f>'[2]9'!A15</f>
        <v>7</v>
      </c>
      <c r="B16" s="25"/>
      <c r="C16" s="25" t="str">
        <f>'[2]9'!C15</f>
        <v>DORO II</v>
      </c>
      <c r="D16" s="26">
        <v>556</v>
      </c>
      <c r="E16" s="26">
        <v>618</v>
      </c>
      <c r="F16" s="26">
        <f t="shared" si="0"/>
        <v>1174</v>
      </c>
      <c r="G16" s="26">
        <v>253</v>
      </c>
      <c r="H16" s="27">
        <f t="shared" si="2"/>
        <v>45.50359712230216</v>
      </c>
      <c r="I16" s="26">
        <v>377</v>
      </c>
      <c r="J16" s="27">
        <f t="shared" si="4"/>
        <v>61.003236245954696</v>
      </c>
      <c r="K16" s="26">
        <f t="shared" si="1"/>
        <v>630</v>
      </c>
      <c r="L16" s="27">
        <f t="shared" si="3"/>
        <v>53.662691652470187</v>
      </c>
      <c r="M16" s="12"/>
    </row>
    <row r="17" spans="1:13">
      <c r="A17" s="25">
        <f>'[2]9'!A16</f>
        <v>8</v>
      </c>
      <c r="B17" s="25" t="str">
        <f>'[2]9'!B16</f>
        <v>KARANGANYAR</v>
      </c>
      <c r="C17" s="25" t="str">
        <f>'[2]9'!C16</f>
        <v>KARANGANYAR</v>
      </c>
      <c r="D17" s="26">
        <v>2014</v>
      </c>
      <c r="E17" s="26">
        <v>1986</v>
      </c>
      <c r="F17" s="26">
        <f t="shared" si="0"/>
        <v>4000</v>
      </c>
      <c r="G17" s="26">
        <v>386</v>
      </c>
      <c r="H17" s="27">
        <f t="shared" si="2"/>
        <v>19.165839126117177</v>
      </c>
      <c r="I17" s="26">
        <v>886</v>
      </c>
      <c r="J17" s="27">
        <f t="shared" si="4"/>
        <v>44.612286002014102</v>
      </c>
      <c r="K17" s="26">
        <f t="shared" si="1"/>
        <v>1272</v>
      </c>
      <c r="L17" s="27">
        <f t="shared" si="3"/>
        <v>31.8</v>
      </c>
      <c r="M17" s="12"/>
    </row>
    <row r="18" spans="1:13">
      <c r="A18" s="25">
        <f>'[2]9'!A17</f>
        <v>9</v>
      </c>
      <c r="B18" s="25" t="str">
        <f>'[2]9'!B17</f>
        <v>KAJEN</v>
      </c>
      <c r="C18" s="25" t="str">
        <f>'[2]9'!C17</f>
        <v>KAJEN I</v>
      </c>
      <c r="D18" s="26">
        <v>3262</v>
      </c>
      <c r="E18" s="26">
        <v>3486</v>
      </c>
      <c r="F18" s="26">
        <f t="shared" si="0"/>
        <v>6748</v>
      </c>
      <c r="G18" s="26">
        <v>378</v>
      </c>
      <c r="H18" s="27">
        <f t="shared" si="2"/>
        <v>11.587982832618025</v>
      </c>
      <c r="I18" s="26">
        <v>755</v>
      </c>
      <c r="J18" s="27">
        <f t="shared" si="4"/>
        <v>21.658060814687321</v>
      </c>
      <c r="K18" s="26">
        <f t="shared" si="1"/>
        <v>1133</v>
      </c>
      <c r="L18" s="27">
        <f t="shared" si="3"/>
        <v>16.790160047421455</v>
      </c>
      <c r="M18" s="12"/>
    </row>
    <row r="19" spans="1:13">
      <c r="A19" s="25">
        <f>'[2]9'!A18</f>
        <v>10</v>
      </c>
      <c r="B19" s="25"/>
      <c r="C19" s="25" t="str">
        <f>'[2]9'!C18</f>
        <v>KAJEN II</v>
      </c>
      <c r="D19" s="26">
        <v>1566</v>
      </c>
      <c r="E19" s="26">
        <v>1851</v>
      </c>
      <c r="F19" s="26">
        <f t="shared" si="0"/>
        <v>3417</v>
      </c>
      <c r="G19" s="26">
        <v>212</v>
      </c>
      <c r="H19" s="27">
        <f t="shared" si="2"/>
        <v>13.537675606641125</v>
      </c>
      <c r="I19" s="26">
        <v>1355</v>
      </c>
      <c r="J19" s="27">
        <f t="shared" si="4"/>
        <v>73.203673689897357</v>
      </c>
      <c r="K19" s="26">
        <f t="shared" si="1"/>
        <v>1567</v>
      </c>
      <c r="L19" s="27">
        <f t="shared" si="3"/>
        <v>45.85894059116184</v>
      </c>
      <c r="M19" s="12"/>
    </row>
    <row r="20" spans="1:13">
      <c r="A20" s="25">
        <f>'[2]9'!A19</f>
        <v>11</v>
      </c>
      <c r="B20" s="25" t="str">
        <f>'[2]9'!B19</f>
        <v>KESESI</v>
      </c>
      <c r="C20" s="25" t="str">
        <f>'[2]9'!C19</f>
        <v>KESESI I</v>
      </c>
      <c r="D20" s="26">
        <v>2443</v>
      </c>
      <c r="E20" s="26">
        <v>2717</v>
      </c>
      <c r="F20" s="26">
        <f t="shared" si="0"/>
        <v>5160</v>
      </c>
      <c r="G20" s="26">
        <v>531</v>
      </c>
      <c r="H20" s="27">
        <f t="shared" si="2"/>
        <v>21.735571019238641</v>
      </c>
      <c r="I20" s="26">
        <v>1015</v>
      </c>
      <c r="J20" s="27">
        <f t="shared" si="4"/>
        <v>37.357379462642619</v>
      </c>
      <c r="K20" s="26">
        <f t="shared" si="1"/>
        <v>1546</v>
      </c>
      <c r="L20" s="27">
        <f t="shared" si="3"/>
        <v>29.961240310077521</v>
      </c>
      <c r="M20" s="12"/>
    </row>
    <row r="21" spans="1:13">
      <c r="A21" s="25">
        <f>'[2]9'!A20</f>
        <v>12</v>
      </c>
      <c r="B21" s="25"/>
      <c r="C21" s="25" t="str">
        <f>'[2]9'!C20</f>
        <v>KESESI II</v>
      </c>
      <c r="D21" s="26">
        <v>1353</v>
      </c>
      <c r="E21" s="26">
        <v>1736</v>
      </c>
      <c r="F21" s="26">
        <f t="shared" si="0"/>
        <v>3089</v>
      </c>
      <c r="G21" s="26">
        <v>1280</v>
      </c>
      <c r="H21" s="27">
        <f t="shared" si="2"/>
        <v>94.604582409460463</v>
      </c>
      <c r="I21" s="26">
        <v>1589</v>
      </c>
      <c r="J21" s="27">
        <f t="shared" si="4"/>
        <v>91.532258064516128</v>
      </c>
      <c r="K21" s="26">
        <f t="shared" si="1"/>
        <v>2869</v>
      </c>
      <c r="L21" s="27">
        <f t="shared" si="3"/>
        <v>92.877954030430558</v>
      </c>
      <c r="M21" s="12"/>
    </row>
    <row r="22" spans="1:13">
      <c r="A22" s="25">
        <f>'[2]9'!A21</f>
        <v>13</v>
      </c>
      <c r="B22" s="25" t="str">
        <f>'[2]9'!B21</f>
        <v xml:space="preserve">SRAGI </v>
      </c>
      <c r="C22" s="25" t="str">
        <f>'[2]9'!C21</f>
        <v>SRAGI I</v>
      </c>
      <c r="D22" s="26">
        <v>1280</v>
      </c>
      <c r="E22" s="26">
        <v>1509</v>
      </c>
      <c r="F22" s="26">
        <f t="shared" si="0"/>
        <v>2789</v>
      </c>
      <c r="G22" s="26">
        <v>359</v>
      </c>
      <c r="H22" s="27">
        <f t="shared" si="2"/>
        <v>28.046875</v>
      </c>
      <c r="I22" s="26">
        <v>798</v>
      </c>
      <c r="J22" s="27">
        <f t="shared" si="4"/>
        <v>52.882703777335983</v>
      </c>
      <c r="K22" s="26">
        <f t="shared" si="1"/>
        <v>1157</v>
      </c>
      <c r="L22" s="27">
        <f t="shared" si="3"/>
        <v>41.4844030118322</v>
      </c>
      <c r="M22" s="12"/>
    </row>
    <row r="23" spans="1:13">
      <c r="A23" s="25">
        <f>'[2]9'!A22</f>
        <v>14</v>
      </c>
      <c r="B23" s="25"/>
      <c r="C23" s="25" t="str">
        <f>'[2]9'!C22</f>
        <v>SRAGI II</v>
      </c>
      <c r="D23" s="26">
        <v>1714</v>
      </c>
      <c r="E23" s="26">
        <v>2038</v>
      </c>
      <c r="F23" s="26">
        <f t="shared" si="0"/>
        <v>3752</v>
      </c>
      <c r="G23" s="26">
        <v>1460</v>
      </c>
      <c r="H23" s="27">
        <f t="shared" si="2"/>
        <v>85.180863477246206</v>
      </c>
      <c r="I23" s="26">
        <v>1858</v>
      </c>
      <c r="J23" s="27">
        <f t="shared" si="4"/>
        <v>91.167811579980366</v>
      </c>
      <c r="K23" s="26">
        <f t="shared" si="1"/>
        <v>3318</v>
      </c>
      <c r="L23" s="27">
        <f t="shared" si="3"/>
        <v>88.432835820895534</v>
      </c>
      <c r="M23" s="12"/>
    </row>
    <row r="24" spans="1:13">
      <c r="A24" s="25">
        <f>'[2]9'!A23</f>
        <v>15</v>
      </c>
      <c r="B24" s="25" t="str">
        <f>'[2]9'!B23</f>
        <v>SIWALAN</v>
      </c>
      <c r="C24" s="25" t="str">
        <f>'[2]9'!C23</f>
        <v>SIWALAN</v>
      </c>
      <c r="D24" s="26">
        <v>2168</v>
      </c>
      <c r="E24" s="26">
        <v>2372</v>
      </c>
      <c r="F24" s="26">
        <f t="shared" si="0"/>
        <v>4540</v>
      </c>
      <c r="G24" s="26">
        <v>382</v>
      </c>
      <c r="H24" s="27">
        <f t="shared" si="2"/>
        <v>17.619926199261993</v>
      </c>
      <c r="I24" s="26">
        <v>1700</v>
      </c>
      <c r="J24" s="27">
        <f t="shared" si="4"/>
        <v>71.669477234401342</v>
      </c>
      <c r="K24" s="26">
        <f t="shared" si="1"/>
        <v>2082</v>
      </c>
      <c r="L24" s="27">
        <f t="shared" si="3"/>
        <v>45.859030837004404</v>
      </c>
      <c r="M24" s="12"/>
    </row>
    <row r="25" spans="1:13">
      <c r="A25" s="25">
        <f>'[2]9'!A24</f>
        <v>16</v>
      </c>
      <c r="B25" s="25" t="str">
        <f>'[2]9'!B24</f>
        <v>BOJONG</v>
      </c>
      <c r="C25" s="25" t="str">
        <f>'[2]9'!C24</f>
        <v>BOJONG I</v>
      </c>
      <c r="D25" s="26">
        <v>1724</v>
      </c>
      <c r="E25" s="26">
        <v>1797</v>
      </c>
      <c r="F25" s="26">
        <f t="shared" si="0"/>
        <v>3521</v>
      </c>
      <c r="G25" s="26">
        <v>676</v>
      </c>
      <c r="H25" s="27">
        <f t="shared" si="2"/>
        <v>39.211136890951273</v>
      </c>
      <c r="I25" s="26">
        <v>1097</v>
      </c>
      <c r="J25" s="27">
        <f t="shared" si="4"/>
        <v>61.046188091263218</v>
      </c>
      <c r="K25" s="26">
        <f t="shared" si="1"/>
        <v>1773</v>
      </c>
      <c r="L25" s="27">
        <f t="shared" si="3"/>
        <v>50.355012780460093</v>
      </c>
      <c r="M25" s="12"/>
    </row>
    <row r="26" spans="1:13">
      <c r="A26" s="25">
        <f>'[2]9'!A25</f>
        <v>17</v>
      </c>
      <c r="B26" s="25"/>
      <c r="C26" s="25" t="str">
        <f>'[2]9'!C25</f>
        <v>BOJONG II</v>
      </c>
      <c r="D26" s="26">
        <v>1217</v>
      </c>
      <c r="E26" s="26">
        <v>2830</v>
      </c>
      <c r="F26" s="26">
        <f t="shared" si="0"/>
        <v>4047</v>
      </c>
      <c r="G26" s="26">
        <v>85</v>
      </c>
      <c r="H26" s="27">
        <f t="shared" si="2"/>
        <v>6.9843878389482335</v>
      </c>
      <c r="I26" s="26">
        <v>1077</v>
      </c>
      <c r="J26" s="27">
        <f t="shared" si="4"/>
        <v>38.056537102473499</v>
      </c>
      <c r="K26" s="26">
        <f t="shared" si="1"/>
        <v>1162</v>
      </c>
      <c r="L26" s="27">
        <f t="shared" si="3"/>
        <v>28.71262663701507</v>
      </c>
      <c r="M26" s="12"/>
    </row>
    <row r="27" spans="1:13">
      <c r="A27" s="25">
        <f>'[2]9'!A26</f>
        <v>18</v>
      </c>
      <c r="B27" s="25" t="str">
        <f>'[2]9'!B26</f>
        <v>WONOPRINGGO</v>
      </c>
      <c r="C27" s="25" t="str">
        <f>'[2]9'!C26</f>
        <v>WONOPRINGGO</v>
      </c>
      <c r="D27" s="26">
        <v>1826</v>
      </c>
      <c r="E27" s="26">
        <v>2162</v>
      </c>
      <c r="F27" s="26">
        <f t="shared" si="0"/>
        <v>3988</v>
      </c>
      <c r="G27" s="26">
        <v>960</v>
      </c>
      <c r="H27" s="27">
        <f t="shared" si="2"/>
        <v>52.573932092004384</v>
      </c>
      <c r="I27" s="26">
        <v>1941</v>
      </c>
      <c r="J27" s="27">
        <f t="shared" si="4"/>
        <v>89.77798334875115</v>
      </c>
      <c r="K27" s="26">
        <f t="shared" si="1"/>
        <v>2901</v>
      </c>
      <c r="L27" s="27">
        <f t="shared" si="3"/>
        <v>72.743229689067206</v>
      </c>
      <c r="M27" s="12"/>
    </row>
    <row r="28" spans="1:13">
      <c r="A28" s="25">
        <f>'[2]9'!A27</f>
        <v>19</v>
      </c>
      <c r="B28" s="25" t="str">
        <f>'[2]9'!B27</f>
        <v>KEDUNGWUNI</v>
      </c>
      <c r="C28" s="25" t="str">
        <f>'[2]9'!C27</f>
        <v>KEDUNGWUNI I</v>
      </c>
      <c r="D28" s="26">
        <v>1740</v>
      </c>
      <c r="E28" s="26">
        <v>2156</v>
      </c>
      <c r="F28" s="26">
        <f t="shared" si="0"/>
        <v>3896</v>
      </c>
      <c r="G28" s="26">
        <v>1025</v>
      </c>
      <c r="H28" s="27">
        <f t="shared" si="2"/>
        <v>58.90804597701149</v>
      </c>
      <c r="I28" s="26">
        <v>1443</v>
      </c>
      <c r="J28" s="27">
        <f t="shared" si="4"/>
        <v>66.929499072356208</v>
      </c>
      <c r="K28" s="26">
        <f t="shared" si="1"/>
        <v>2468</v>
      </c>
      <c r="L28" s="27">
        <f t="shared" si="3"/>
        <v>63.347022587268995</v>
      </c>
      <c r="M28" s="12"/>
    </row>
    <row r="29" spans="1:13">
      <c r="A29" s="25">
        <f>'[2]9'!A28</f>
        <v>20</v>
      </c>
      <c r="B29" s="25"/>
      <c r="C29" s="25" t="str">
        <f>'[2]9'!C28</f>
        <v>KEDUNGWUNI II</v>
      </c>
      <c r="D29" s="26">
        <v>1674</v>
      </c>
      <c r="E29" s="26">
        <v>1751</v>
      </c>
      <c r="F29" s="26">
        <f t="shared" si="0"/>
        <v>3425</v>
      </c>
      <c r="G29" s="26">
        <v>1330</v>
      </c>
      <c r="H29" s="27">
        <f t="shared" si="2"/>
        <v>79.45041816009558</v>
      </c>
      <c r="I29" s="26">
        <v>1478</v>
      </c>
      <c r="J29" s="27">
        <f t="shared" si="4"/>
        <v>84.40890919474586</v>
      </c>
      <c r="K29" s="26">
        <f t="shared" si="1"/>
        <v>2808</v>
      </c>
      <c r="L29" s="27">
        <f t="shared" si="3"/>
        <v>81.985401459854018</v>
      </c>
      <c r="M29" s="12"/>
    </row>
    <row r="30" spans="1:13">
      <c r="A30" s="25">
        <f>'[2]9'!A29</f>
        <v>21</v>
      </c>
      <c r="B30" s="25" t="str">
        <f>'[2]9'!B29</f>
        <v>KARANGDADAP</v>
      </c>
      <c r="C30" s="25" t="str">
        <f>'[2]9'!C29</f>
        <v>KARANGDADAP</v>
      </c>
      <c r="D30" s="26">
        <v>922</v>
      </c>
      <c r="E30" s="26">
        <v>1234</v>
      </c>
      <c r="F30" s="26">
        <f t="shared" si="0"/>
        <v>2156</v>
      </c>
      <c r="G30" s="26">
        <v>157</v>
      </c>
      <c r="H30" s="27">
        <f t="shared" si="2"/>
        <v>17.02819956616052</v>
      </c>
      <c r="I30" s="26">
        <v>361</v>
      </c>
      <c r="J30" s="27">
        <f t="shared" si="4"/>
        <v>29.254457050243111</v>
      </c>
      <c r="K30" s="26">
        <f t="shared" si="1"/>
        <v>518</v>
      </c>
      <c r="L30" s="27">
        <f t="shared" si="3"/>
        <v>24.025974025974026</v>
      </c>
      <c r="M30" s="12"/>
    </row>
    <row r="31" spans="1:13">
      <c r="A31" s="25">
        <f>'[2]9'!A30</f>
        <v>22</v>
      </c>
      <c r="B31" s="25" t="str">
        <f>'[2]9'!B30</f>
        <v>BUARAN</v>
      </c>
      <c r="C31" s="25" t="str">
        <f>'[2]9'!C30</f>
        <v>BUARAN</v>
      </c>
      <c r="D31" s="26">
        <v>474</v>
      </c>
      <c r="E31" s="26">
        <v>835</v>
      </c>
      <c r="F31" s="26">
        <f t="shared" si="0"/>
        <v>1309</v>
      </c>
      <c r="G31" s="26">
        <v>417</v>
      </c>
      <c r="H31" s="27">
        <f t="shared" si="2"/>
        <v>87.974683544303801</v>
      </c>
      <c r="I31" s="26">
        <v>658</v>
      </c>
      <c r="J31" s="27">
        <f t="shared" si="4"/>
        <v>78.802395209580837</v>
      </c>
      <c r="K31" s="26">
        <f t="shared" si="1"/>
        <v>1075</v>
      </c>
      <c r="L31" s="27">
        <f t="shared" si="3"/>
        <v>82.123758594346825</v>
      </c>
      <c r="M31" s="12"/>
    </row>
    <row r="32" spans="1:13">
      <c r="A32" s="25">
        <f>'[2]9'!A31</f>
        <v>23</v>
      </c>
      <c r="B32" s="25" t="str">
        <f>'[2]9'!B31</f>
        <v>TIRTO</v>
      </c>
      <c r="C32" s="25" t="str">
        <f>'[2]9'!C31</f>
        <v>TIRTO I</v>
      </c>
      <c r="D32" s="26">
        <v>2059</v>
      </c>
      <c r="E32" s="26">
        <v>2412</v>
      </c>
      <c r="F32" s="26">
        <f t="shared" si="0"/>
        <v>4471</v>
      </c>
      <c r="G32" s="26">
        <v>1269</v>
      </c>
      <c r="H32" s="27">
        <f t="shared" si="2"/>
        <v>61.631860126274894</v>
      </c>
      <c r="I32" s="26">
        <v>2105</v>
      </c>
      <c r="J32" s="27">
        <f t="shared" si="4"/>
        <v>87.271973466003317</v>
      </c>
      <c r="K32" s="26">
        <f t="shared" si="1"/>
        <v>3374</v>
      </c>
      <c r="L32" s="27">
        <f t="shared" si="3"/>
        <v>75.464101990606125</v>
      </c>
      <c r="M32" s="12"/>
    </row>
    <row r="33" spans="1:13">
      <c r="A33" s="25">
        <f>'[2]9'!A32</f>
        <v>24</v>
      </c>
      <c r="B33" s="25"/>
      <c r="C33" s="25" t="str">
        <f>'[2]9'!C32</f>
        <v>TIRTO II</v>
      </c>
      <c r="D33" s="26">
        <v>553</v>
      </c>
      <c r="E33" s="26">
        <v>797</v>
      </c>
      <c r="F33" s="26">
        <f t="shared" si="0"/>
        <v>1350</v>
      </c>
      <c r="G33" s="26">
        <v>202</v>
      </c>
      <c r="H33" s="27">
        <f t="shared" si="2"/>
        <v>36.52802893309223</v>
      </c>
      <c r="I33" s="26">
        <v>508</v>
      </c>
      <c r="J33" s="27">
        <f t="shared" si="4"/>
        <v>63.739021329987452</v>
      </c>
      <c r="K33" s="26">
        <f t="shared" si="1"/>
        <v>710</v>
      </c>
      <c r="L33" s="27">
        <f t="shared" si="3"/>
        <v>52.592592592592588</v>
      </c>
      <c r="M33" s="12"/>
    </row>
    <row r="34" spans="1:13">
      <c r="A34" s="25">
        <f>'[2]9'!A33</f>
        <v>25</v>
      </c>
      <c r="B34" s="25" t="str">
        <f>'[2]9'!B33</f>
        <v>WIRADESA</v>
      </c>
      <c r="C34" s="25" t="str">
        <f>'[2]9'!C33</f>
        <v>WIRADESA</v>
      </c>
      <c r="D34" s="26">
        <v>2251</v>
      </c>
      <c r="E34" s="26">
        <v>2435</v>
      </c>
      <c r="F34" s="26">
        <f t="shared" si="0"/>
        <v>4686</v>
      </c>
      <c r="G34" s="26">
        <v>962</v>
      </c>
      <c r="H34" s="27">
        <f t="shared" si="2"/>
        <v>42.736561528209684</v>
      </c>
      <c r="I34" s="26">
        <v>1370</v>
      </c>
      <c r="J34" s="27">
        <f t="shared" si="4"/>
        <v>56.262833675564686</v>
      </c>
      <c r="K34" s="26">
        <f t="shared" si="1"/>
        <v>2332</v>
      </c>
      <c r="L34" s="27">
        <f t="shared" si="3"/>
        <v>49.76525821596244</v>
      </c>
      <c r="M34" s="12"/>
    </row>
    <row r="35" spans="1:13">
      <c r="A35" s="25">
        <f>'[2]9'!A34</f>
        <v>26</v>
      </c>
      <c r="B35" s="25" t="str">
        <f>'[2]9'!B34</f>
        <v>WONOKERTO</v>
      </c>
      <c r="C35" s="25" t="str">
        <f>'[2]9'!C34</f>
        <v>WONOKERTO I</v>
      </c>
      <c r="D35" s="26">
        <v>1272</v>
      </c>
      <c r="E35" s="26">
        <v>1618</v>
      </c>
      <c r="F35" s="26">
        <f t="shared" si="0"/>
        <v>2890</v>
      </c>
      <c r="G35" s="26">
        <v>430</v>
      </c>
      <c r="H35" s="27">
        <f t="shared" si="2"/>
        <v>33.80503144654088</v>
      </c>
      <c r="I35" s="26">
        <v>671</v>
      </c>
      <c r="J35" s="27">
        <f t="shared" si="4"/>
        <v>41.470951792336223</v>
      </c>
      <c r="K35" s="26">
        <f t="shared" si="1"/>
        <v>1101</v>
      </c>
      <c r="L35" s="27">
        <f t="shared" si="3"/>
        <v>38.096885813148788</v>
      </c>
      <c r="M35" s="12"/>
    </row>
    <row r="36" spans="1:13">
      <c r="A36" s="25">
        <f>'[2]9'!A35</f>
        <v>27</v>
      </c>
      <c r="B36" s="25"/>
      <c r="C36" s="25" t="str">
        <f>'[2]9'!C35</f>
        <v>WONOKERTO II</v>
      </c>
      <c r="D36" s="26">
        <v>522</v>
      </c>
      <c r="E36" s="26">
        <v>445</v>
      </c>
      <c r="F36" s="26">
        <f t="shared" si="0"/>
        <v>967</v>
      </c>
      <c r="G36" s="26">
        <v>264</v>
      </c>
      <c r="H36" s="27">
        <f t="shared" si="2"/>
        <v>50.574712643678168</v>
      </c>
      <c r="I36" s="26">
        <v>444</v>
      </c>
      <c r="J36" s="27">
        <f t="shared" si="4"/>
        <v>99.775280898876403</v>
      </c>
      <c r="K36" s="26">
        <f t="shared" si="1"/>
        <v>708</v>
      </c>
      <c r="L36" s="27">
        <f t="shared" si="3"/>
        <v>73.216132368148905</v>
      </c>
      <c r="M36" s="12"/>
    </row>
    <row r="37" spans="1:13" ht="18" customHeight="1" thickBot="1">
      <c r="A37" s="28" t="s">
        <v>11</v>
      </c>
      <c r="B37" s="29"/>
      <c r="C37" s="30"/>
      <c r="D37" s="31">
        <f>SUM(D10:D36)</f>
        <v>41228</v>
      </c>
      <c r="E37" s="31">
        <f>SUM(E10:E36)</f>
        <v>47418</v>
      </c>
      <c r="F37" s="31">
        <f>SUM(F10:F36)</f>
        <v>88646</v>
      </c>
      <c r="G37" s="31">
        <f>SUM(G10:G36)</f>
        <v>17388</v>
      </c>
      <c r="H37" s="32">
        <f>G37/D37*100</f>
        <v>42.175220723779958</v>
      </c>
      <c r="I37" s="31">
        <f>SUM(I10:I36)</f>
        <v>29089</v>
      </c>
      <c r="J37" s="32">
        <f>I37/E37*100</f>
        <v>61.34590239993252</v>
      </c>
      <c r="K37" s="31">
        <f>SUM(K10:K36)</f>
        <v>46477</v>
      </c>
      <c r="L37" s="32">
        <f>K37/F37*100</f>
        <v>52.429889673532927</v>
      </c>
      <c r="M37" s="12"/>
    </row>
    <row r="38" spans="1:1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3">
      <c r="A39" s="34" t="s">
        <v>12</v>
      </c>
    </row>
  </sheetData>
  <mergeCells count="7">
    <mergeCell ref="A1:L1"/>
    <mergeCell ref="A5:A8"/>
    <mergeCell ref="B5:B8"/>
    <mergeCell ref="C5:C8"/>
    <mergeCell ref="D5:L6"/>
    <mergeCell ref="D7:F7"/>
    <mergeCell ref="G7:L7"/>
  </mergeCells>
  <printOptions horizontalCentered="1"/>
  <pageMargins left="1.7" right="0.9" top="1.1499999999999999" bottom="0.9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Cakupan Pelayanan Kesehatan Usi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2021-04-21T02:42:51Z</dcterms:created>
  <dcterms:modified xsi:type="dcterms:W3CDTF">2021-04-21T02:43:35Z</dcterms:modified>
</cp:coreProperties>
</file>