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240" yWindow="75" windowWidth="20115" windowHeight="7995"/>
  </bookViews>
  <sheets>
    <sheet name="40" sheetId="1" r:id="rId1"/>
  </sheets>
  <externalReferences>
    <externalReference r:id="rId2"/>
  </externalReferences>
  <definedNames>
    <definedName name="_xlnm.Print_Area" localSheetId="0">'40'!$A$1:$L$42</definedName>
  </definedNames>
  <calcPr calcId="144525"/>
</workbook>
</file>

<file path=xl/calcChain.xml><?xml version="1.0" encoding="utf-8"?>
<calcChain xmlns="http://schemas.openxmlformats.org/spreadsheetml/2006/main">
  <c r="I40" i="1" l="1"/>
  <c r="J40" i="1" s="1"/>
  <c r="G40" i="1"/>
  <c r="H40" i="1" s="1"/>
  <c r="E40" i="1"/>
  <c r="D40" i="1"/>
  <c r="K37" i="1"/>
  <c r="L37" i="1" s="1"/>
  <c r="J37" i="1"/>
  <c r="H37" i="1"/>
  <c r="F37" i="1"/>
  <c r="K36" i="1"/>
  <c r="L36" i="1" s="1"/>
  <c r="J36" i="1"/>
  <c r="H36" i="1"/>
  <c r="F36" i="1"/>
  <c r="K35" i="1"/>
  <c r="J35" i="1"/>
  <c r="H35" i="1"/>
  <c r="F35" i="1"/>
  <c r="L35" i="1" s="1"/>
  <c r="K34" i="1"/>
  <c r="L34" i="1" s="1"/>
  <c r="J34" i="1"/>
  <c r="H34" i="1"/>
  <c r="F34" i="1"/>
  <c r="K33" i="1"/>
  <c r="J33" i="1"/>
  <c r="H33" i="1"/>
  <c r="F33" i="1"/>
  <c r="L33" i="1" s="1"/>
  <c r="K32" i="1"/>
  <c r="L32" i="1" s="1"/>
  <c r="J32" i="1"/>
  <c r="H32" i="1"/>
  <c r="F32" i="1"/>
  <c r="K31" i="1"/>
  <c r="J31" i="1"/>
  <c r="H31" i="1"/>
  <c r="F31" i="1"/>
  <c r="L31" i="1" s="1"/>
  <c r="K30" i="1"/>
  <c r="L30" i="1" s="1"/>
  <c r="J30" i="1"/>
  <c r="H30" i="1"/>
  <c r="F30" i="1"/>
  <c r="C30" i="1"/>
  <c r="B30" i="1"/>
  <c r="A30" i="1"/>
  <c r="K29" i="1"/>
  <c r="L29" i="1" s="1"/>
  <c r="J29" i="1"/>
  <c r="H29" i="1"/>
  <c r="F29" i="1"/>
  <c r="C29" i="1"/>
  <c r="B29" i="1"/>
  <c r="A29" i="1"/>
  <c r="K28" i="1"/>
  <c r="L28" i="1" s="1"/>
  <c r="J28" i="1"/>
  <c r="H28" i="1"/>
  <c r="F28" i="1"/>
  <c r="C28" i="1"/>
  <c r="B28" i="1"/>
  <c r="A28" i="1"/>
  <c r="K27" i="1"/>
  <c r="L27" i="1" s="1"/>
  <c r="J27" i="1"/>
  <c r="H27" i="1"/>
  <c r="F27" i="1"/>
  <c r="C27" i="1"/>
  <c r="B27" i="1"/>
  <c r="A27" i="1"/>
  <c r="K26" i="1"/>
  <c r="L26" i="1" s="1"/>
  <c r="J26" i="1"/>
  <c r="H26" i="1"/>
  <c r="F26" i="1"/>
  <c r="C26" i="1"/>
  <c r="B26" i="1"/>
  <c r="A26" i="1"/>
  <c r="K25" i="1"/>
  <c r="L25" i="1" s="1"/>
  <c r="J25" i="1"/>
  <c r="H25" i="1"/>
  <c r="F25" i="1"/>
  <c r="C25" i="1"/>
  <c r="B25" i="1"/>
  <c r="A25" i="1"/>
  <c r="K24" i="1"/>
  <c r="L24" i="1" s="1"/>
  <c r="J24" i="1"/>
  <c r="H24" i="1"/>
  <c r="F24" i="1"/>
  <c r="C24" i="1"/>
  <c r="B24" i="1"/>
  <c r="A24" i="1"/>
  <c r="K23" i="1"/>
  <c r="L23" i="1" s="1"/>
  <c r="J23" i="1"/>
  <c r="H23" i="1"/>
  <c r="F23" i="1"/>
  <c r="C23" i="1"/>
  <c r="B23" i="1"/>
  <c r="A23" i="1"/>
  <c r="K22" i="1"/>
  <c r="L22" i="1" s="1"/>
  <c r="J22" i="1"/>
  <c r="H22" i="1"/>
  <c r="F22" i="1"/>
  <c r="C22" i="1"/>
  <c r="B22" i="1"/>
  <c r="A22" i="1"/>
  <c r="K21" i="1"/>
  <c r="L21" i="1" s="1"/>
  <c r="J21" i="1"/>
  <c r="H21" i="1"/>
  <c r="F21" i="1"/>
  <c r="C21" i="1"/>
  <c r="B21" i="1"/>
  <c r="A21" i="1"/>
  <c r="K20" i="1"/>
  <c r="L20" i="1" s="1"/>
  <c r="J20" i="1"/>
  <c r="H20" i="1"/>
  <c r="F20" i="1"/>
  <c r="C20" i="1"/>
  <c r="B20" i="1"/>
  <c r="A20" i="1"/>
  <c r="K19" i="1"/>
  <c r="L19" i="1" s="1"/>
  <c r="J19" i="1"/>
  <c r="H19" i="1"/>
  <c r="F19" i="1"/>
  <c r="C19" i="1"/>
  <c r="B19" i="1"/>
  <c r="A19" i="1"/>
  <c r="K18" i="1"/>
  <c r="L18" i="1" s="1"/>
  <c r="J18" i="1"/>
  <c r="H18" i="1"/>
  <c r="F18" i="1"/>
  <c r="C18" i="1"/>
  <c r="B18" i="1"/>
  <c r="A18" i="1"/>
  <c r="K17" i="1"/>
  <c r="L17" i="1" s="1"/>
  <c r="J17" i="1"/>
  <c r="H17" i="1"/>
  <c r="F17" i="1"/>
  <c r="C17" i="1"/>
  <c r="B17" i="1"/>
  <c r="A17" i="1"/>
  <c r="K16" i="1"/>
  <c r="L16" i="1" s="1"/>
  <c r="J16" i="1"/>
  <c r="H16" i="1"/>
  <c r="F16" i="1"/>
  <c r="C16" i="1"/>
  <c r="B16" i="1"/>
  <c r="A16" i="1"/>
  <c r="K15" i="1"/>
  <c r="L15" i="1" s="1"/>
  <c r="J15" i="1"/>
  <c r="H15" i="1"/>
  <c r="F15" i="1"/>
  <c r="C15" i="1"/>
  <c r="B15" i="1"/>
  <c r="A15" i="1"/>
  <c r="K14" i="1"/>
  <c r="L14" i="1" s="1"/>
  <c r="J14" i="1"/>
  <c r="H14" i="1"/>
  <c r="F14" i="1"/>
  <c r="C14" i="1"/>
  <c r="B14" i="1"/>
  <c r="A14" i="1"/>
  <c r="K13" i="1"/>
  <c r="L13" i="1" s="1"/>
  <c r="J13" i="1"/>
  <c r="H13" i="1"/>
  <c r="F13" i="1"/>
  <c r="C13" i="1"/>
  <c r="B13" i="1"/>
  <c r="A13" i="1"/>
  <c r="K12" i="1"/>
  <c r="L12" i="1" s="1"/>
  <c r="J12" i="1"/>
  <c r="H12" i="1"/>
  <c r="F12" i="1"/>
  <c r="C12" i="1"/>
  <c r="B12" i="1"/>
  <c r="A12" i="1"/>
  <c r="K11" i="1"/>
  <c r="L11" i="1" s="1"/>
  <c r="J11" i="1"/>
  <c r="H11" i="1"/>
  <c r="F11" i="1"/>
  <c r="F40" i="1" s="1"/>
  <c r="C11" i="1"/>
  <c r="B11" i="1"/>
  <c r="A11" i="1"/>
  <c r="G5" i="1"/>
  <c r="F5" i="1"/>
  <c r="G4" i="1"/>
  <c r="F4" i="1"/>
  <c r="K40" i="1" l="1"/>
  <c r="L40" i="1" s="1"/>
</calcChain>
</file>

<file path=xl/sharedStrings.xml><?xml version="1.0" encoding="utf-8"?>
<sst xmlns="http://schemas.openxmlformats.org/spreadsheetml/2006/main" count="33" uniqueCount="23">
  <si>
    <t xml:space="preserve"> </t>
  </si>
  <si>
    <t>CAKUPAN PELAYANAN KESEHATAN BAYI MENURUT JENIS KELAMIN, KECAMATAN, DAN PUSKESMAS</t>
  </si>
  <si>
    <t>NO</t>
  </si>
  <si>
    <t>KECAMATAN</t>
  </si>
  <si>
    <t>PUSKESMAS</t>
  </si>
  <si>
    <t>JUMLAH BAYI</t>
  </si>
  <si>
    <t>PELAYANAN KESEHATAN BAYI</t>
  </si>
  <si>
    <t>L</t>
  </si>
  <si>
    <t>P</t>
  </si>
  <si>
    <t>L + P</t>
  </si>
  <si>
    <t>JUMLAH</t>
  </si>
  <si>
    <t>%</t>
  </si>
  <si>
    <t>Karangdadap</t>
  </si>
  <si>
    <t>Buaran</t>
  </si>
  <si>
    <t>Tirto</t>
  </si>
  <si>
    <t>Tirto I</t>
  </si>
  <si>
    <t>Tirto II</t>
  </si>
  <si>
    <t>Wiradesa</t>
  </si>
  <si>
    <t>Wonokerto</t>
  </si>
  <si>
    <t>Wonokerto I</t>
  </si>
  <si>
    <t>Wonokerto II</t>
  </si>
  <si>
    <t>JUMLAH (KAB/KOTA)</t>
  </si>
  <si>
    <t>Sumber: Bidang Kesehatan Masyarakat Dinas Kesehatan Kabupaten Pekalongan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</si>
</sst>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6" formatCode="&quot;$&quot;#,##0_);[Red]\(&quot;$&quot;#,##0\)"/>
    <numFmt numFmtId="8" formatCode="&quot;$&quot;#,##0.00_);[Red]\(&quot;$&quot;#,##0.00\)"/>
    <numFmt numFmtId="41" formatCode="_(* #,##0_);_(* \(#,##0\);_(* &quot;-&quot;_);_(@_)"/>
    <numFmt numFmtId="43" formatCode="_(* #,##0.00_);_(* \(#,##0.00\);_(* &quot;-&quot;??_);_(@_)"/>
    <numFmt numFmtId="164" formatCode="#,##0.0_);\(#,##0.0\)"/>
    <numFmt numFmtId="165" formatCode="#,##0.00\ ;&quot; (&quot;#,##0.00\);&quot; -&quot;#\ ;@\ "/>
  </numFmts>
  <fonts count="6" x14ac:knownFonts="1">
    <font>
      <sz val="10"/>
      <name val="Arial"/>
      <family val="2"/>
    </font>
    <font>
      <sz val="10"/>
      <name val="Arial"/>
      <family val="2"/>
    </font>
    <font>
      <sz val="12"/>
      <name val="Arial"/>
      <family val="2"/>
    </font>
    <font>
      <i/>
      <sz val="10"/>
      <name val="Arial"/>
      <family val="2"/>
    </font>
    <font>
      <sz val="11"/>
      <color indexed="8"/>
      <name val="Calibri"/>
      <family val="2"/>
    </font>
    <font>
      <sz val="10"/>
      <name val="MS Sans Serif"/>
      <family val="2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32">
    <xf numFmtId="0" fontId="0" fillId="0" borderId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>
      <alignment vertical="center"/>
    </xf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165" fontId="4" fillId="0" borderId="0"/>
    <xf numFmtId="0" fontId="4" fillId="0" borderId="0"/>
    <xf numFmtId="38" fontId="5" fillId="0" borderId="0" applyFont="0" applyFill="0" applyBorder="0" applyAlignment="0" applyProtection="0"/>
    <xf numFmtId="40" fontId="5" fillId="0" borderId="0" applyFont="0" applyFill="0" applyBorder="0" applyAlignment="0" applyProtection="0"/>
    <xf numFmtId="6" fontId="5" fillId="0" borderId="0" applyFont="0" applyFill="0" applyBorder="0" applyAlignment="0" applyProtection="0"/>
    <xf numFmtId="8" fontId="5" fillId="0" borderId="0" applyFont="0" applyFill="0" applyBorder="0" applyAlignment="0" applyProtection="0"/>
    <xf numFmtId="0" fontId="1" fillId="0" borderId="0"/>
  </cellStyleXfs>
  <cellXfs count="45">
    <xf numFmtId="0" fontId="0" fillId="0" borderId="0" xfId="0"/>
    <xf numFmtId="0" fontId="2" fillId="0" borderId="0" xfId="0" quotePrefix="1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horizontal="centerContinuous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Fill="1" applyAlignment="1">
      <alignment horizontal="centerContinuous" vertical="center"/>
    </xf>
    <xf numFmtId="0" fontId="2" fillId="0" borderId="1" xfId="0" applyFont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 shrinkToFit="1"/>
    </xf>
    <xf numFmtId="0" fontId="2" fillId="0" borderId="5" xfId="0" applyFont="1" applyFill="1" applyBorder="1" applyAlignment="1">
      <alignment horizontal="center" vertical="center" wrapText="1" shrinkToFit="1"/>
    </xf>
    <xf numFmtId="0" fontId="2" fillId="0" borderId="6" xfId="0" applyFont="1" applyFill="1" applyBorder="1" applyAlignment="1">
      <alignment horizontal="center" vertical="center" wrapText="1" shrinkToFit="1"/>
    </xf>
    <xf numFmtId="0" fontId="2" fillId="0" borderId="3" xfId="0" applyFont="1" applyFill="1" applyBorder="1" applyAlignment="1">
      <alignment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5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wrapText="1"/>
    </xf>
    <xf numFmtId="0" fontId="2" fillId="0" borderId="8" xfId="0" applyFont="1" applyFill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2" xfId="0" applyFont="1" applyBorder="1" applyAlignment="1">
      <alignment vertical="center"/>
    </xf>
    <xf numFmtId="37" fontId="2" fillId="0" borderId="2" xfId="1" applyNumberFormat="1" applyFont="1" applyFill="1" applyBorder="1" applyAlignment="1">
      <alignment vertical="center"/>
    </xf>
    <xf numFmtId="164" fontId="2" fillId="0" borderId="2" xfId="1" applyNumberFormat="1" applyFont="1" applyFill="1" applyBorder="1" applyAlignment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vertical="center"/>
    </xf>
    <xf numFmtId="0" fontId="2" fillId="0" borderId="12" xfId="0" applyFont="1" applyBorder="1" applyAlignment="1">
      <alignment vertical="center"/>
    </xf>
    <xf numFmtId="0" fontId="2" fillId="0" borderId="13" xfId="0" applyFont="1" applyBorder="1" applyAlignment="1">
      <alignment vertical="center"/>
    </xf>
    <xf numFmtId="0" fontId="2" fillId="0" borderId="14" xfId="0" applyFont="1" applyBorder="1" applyAlignment="1">
      <alignment vertical="center"/>
    </xf>
    <xf numFmtId="37" fontId="2" fillId="0" borderId="15" xfId="1" applyNumberFormat="1" applyFont="1" applyFill="1" applyBorder="1" applyAlignment="1">
      <alignment vertical="center"/>
    </xf>
    <xf numFmtId="164" fontId="2" fillId="0" borderId="15" xfId="1" applyNumberFormat="1" applyFont="1" applyFill="1" applyBorder="1" applyAlignment="1">
      <alignment vertical="center"/>
    </xf>
    <xf numFmtId="0" fontId="2" fillId="0" borderId="16" xfId="0" applyFont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37" fontId="2" fillId="0" borderId="0" xfId="0" applyNumberFormat="1" applyFont="1" applyAlignment="1">
      <alignment vertical="center"/>
    </xf>
  </cellXfs>
  <cellStyles count="32">
    <cellStyle name="Comma [0]" xfId="1" builtinId="6"/>
    <cellStyle name="Comma [0] 2" xfId="2"/>
    <cellStyle name="Comma [0] 2 2" xfId="3"/>
    <cellStyle name="Comma [0] 3" xfId="4"/>
    <cellStyle name="Comma 10" xfId="5"/>
    <cellStyle name="Comma 11" xfId="6"/>
    <cellStyle name="Comma 12" xfId="7"/>
    <cellStyle name="Comma 13" xfId="8"/>
    <cellStyle name="Comma 14" xfId="9"/>
    <cellStyle name="Comma 15" xfId="10"/>
    <cellStyle name="Comma 16" xfId="11"/>
    <cellStyle name="Comma 17" xfId="12"/>
    <cellStyle name="Comma 18" xfId="13"/>
    <cellStyle name="Comma 19" xfId="14"/>
    <cellStyle name="Comma 2" xfId="15"/>
    <cellStyle name="Comma 2 2" xfId="16"/>
    <cellStyle name="Comma 2_67" xfId="17"/>
    <cellStyle name="Comma 3" xfId="18"/>
    <cellStyle name="Comma 4" xfId="19"/>
    <cellStyle name="Comma 5" xfId="20"/>
    <cellStyle name="Comma 6" xfId="21"/>
    <cellStyle name="Comma 7" xfId="22"/>
    <cellStyle name="Comma 8" xfId="23"/>
    <cellStyle name="Comma 9" xfId="24"/>
    <cellStyle name="Excel Built-in Comma" xfId="25"/>
    <cellStyle name="Excel Built-in Normal" xfId="26"/>
    <cellStyle name="Millares [0]_Well Timing" xfId="27"/>
    <cellStyle name="Millares_Well Timing" xfId="28"/>
    <cellStyle name="Moneda [0]_Well Timing" xfId="29"/>
    <cellStyle name="Moneda_Well Timing" xfId="30"/>
    <cellStyle name="Normal" xfId="0" builtinId="0"/>
    <cellStyle name="Normal 2" xfId="3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Nino\Downloads\TABEL%20PROFIL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sume"/>
      <sheetName val="1"/>
      <sheetName val="2"/>
      <sheetName val="3"/>
      <sheetName val="4"/>
      <sheetName val="5"/>
      <sheetName val="6"/>
      <sheetName val="7"/>
      <sheetName val="8"/>
      <sheetName val="9"/>
      <sheetName val="10"/>
      <sheetName val="11"/>
      <sheetName val="12"/>
      <sheetName val="13"/>
      <sheetName val="14"/>
      <sheetName val="15"/>
      <sheetName val="16"/>
      <sheetName val="17"/>
      <sheetName val="18"/>
      <sheetName val="19"/>
      <sheetName val="20"/>
      <sheetName val="21"/>
      <sheetName val="22"/>
      <sheetName val="23"/>
      <sheetName val="24"/>
      <sheetName val="25"/>
      <sheetName val="26"/>
      <sheetName val="27"/>
      <sheetName val="28"/>
      <sheetName val="29"/>
      <sheetName val="30"/>
      <sheetName val="31"/>
      <sheetName val="32"/>
      <sheetName val="33"/>
      <sheetName val="34"/>
      <sheetName val="35"/>
      <sheetName val="36"/>
      <sheetName val="37"/>
      <sheetName val="38"/>
      <sheetName val="39"/>
      <sheetName val="40"/>
      <sheetName val="41"/>
      <sheetName val="42"/>
      <sheetName val="43"/>
      <sheetName val="44"/>
      <sheetName val="45"/>
      <sheetName val="46"/>
      <sheetName val="47"/>
      <sheetName val="48"/>
      <sheetName val="49"/>
      <sheetName val="50"/>
      <sheetName val="51"/>
      <sheetName val="52"/>
      <sheetName val="53"/>
      <sheetName val="54"/>
      <sheetName val="55"/>
      <sheetName val="56"/>
      <sheetName val="57"/>
      <sheetName val="58"/>
      <sheetName val="59"/>
      <sheetName val="60"/>
      <sheetName val="61"/>
      <sheetName val="62"/>
      <sheetName val="63"/>
      <sheetName val="64"/>
      <sheetName val="65"/>
      <sheetName val="66"/>
      <sheetName val="67"/>
      <sheetName val="68"/>
      <sheetName val="69"/>
      <sheetName val="70"/>
      <sheetName val="71"/>
      <sheetName val="72"/>
      <sheetName val="73"/>
      <sheetName val="74"/>
      <sheetName val="75"/>
      <sheetName val="76"/>
      <sheetName val="77"/>
      <sheetName val="78"/>
      <sheetName val="79"/>
      <sheetName val="80"/>
      <sheetName val="81"/>
      <sheetName val="82"/>
    </sheetNames>
    <sheetDataSet>
      <sheetData sheetId="0"/>
      <sheetData sheetId="1">
        <row r="5">
          <cell r="E5" t="str">
            <v>KABUPATEN</v>
          </cell>
          <cell r="F5" t="str">
            <v>PEKALONGAN</v>
          </cell>
        </row>
        <row r="6">
          <cell r="E6" t="str">
            <v xml:space="preserve">TAHUN </v>
          </cell>
          <cell r="F6">
            <v>2018</v>
          </cell>
        </row>
      </sheetData>
      <sheetData sheetId="2"/>
      <sheetData sheetId="3"/>
      <sheetData sheetId="4">
        <row r="12">
          <cell r="A12">
            <v>1</v>
          </cell>
          <cell r="B12" t="str">
            <v>Kandangserang</v>
          </cell>
          <cell r="C12" t="str">
            <v>Kandangserang</v>
          </cell>
        </row>
        <row r="13">
          <cell r="A13">
            <v>2</v>
          </cell>
          <cell r="B13" t="str">
            <v>Paninggaran</v>
          </cell>
          <cell r="C13" t="str">
            <v>Paninggaran</v>
          </cell>
        </row>
        <row r="14">
          <cell r="A14">
            <v>3</v>
          </cell>
          <cell r="B14" t="str">
            <v>Lebakbarang</v>
          </cell>
          <cell r="C14" t="str">
            <v>Lebakbarang</v>
          </cell>
        </row>
        <row r="15">
          <cell r="A15">
            <v>4</v>
          </cell>
          <cell r="B15" t="str">
            <v>Petungkriyono</v>
          </cell>
          <cell r="C15" t="str">
            <v>Petungkriyono</v>
          </cell>
        </row>
        <row r="16">
          <cell r="A16">
            <v>5</v>
          </cell>
          <cell r="B16" t="str">
            <v>Talun</v>
          </cell>
          <cell r="C16" t="str">
            <v>Talun</v>
          </cell>
        </row>
        <row r="17">
          <cell r="A17">
            <v>6</v>
          </cell>
          <cell r="C17" t="str">
            <v>Doro I</v>
          </cell>
        </row>
        <row r="18">
          <cell r="A18">
            <v>7</v>
          </cell>
          <cell r="C18" t="str">
            <v>Doro II</v>
          </cell>
        </row>
        <row r="19">
          <cell r="A19">
            <v>8</v>
          </cell>
          <cell r="B19" t="str">
            <v>Karanganyar</v>
          </cell>
          <cell r="C19" t="str">
            <v>Karanganyar</v>
          </cell>
        </row>
        <row r="20">
          <cell r="A20">
            <v>9</v>
          </cell>
          <cell r="B20" t="str">
            <v>Kajen</v>
          </cell>
          <cell r="C20" t="str">
            <v>Kajen I</v>
          </cell>
        </row>
        <row r="21">
          <cell r="A21">
            <v>10</v>
          </cell>
          <cell r="C21" t="str">
            <v>Kajen II</v>
          </cell>
        </row>
        <row r="22">
          <cell r="A22">
            <v>11</v>
          </cell>
          <cell r="B22" t="str">
            <v xml:space="preserve">Kesesi </v>
          </cell>
          <cell r="C22" t="str">
            <v>Kesesi I</v>
          </cell>
        </row>
        <row r="23">
          <cell r="A23">
            <v>12</v>
          </cell>
          <cell r="C23" t="str">
            <v>Kesesi II</v>
          </cell>
        </row>
        <row r="24">
          <cell r="A24">
            <v>13</v>
          </cell>
          <cell r="B24" t="str">
            <v>Sragi</v>
          </cell>
          <cell r="C24" t="str">
            <v>Sragi I</v>
          </cell>
        </row>
        <row r="25">
          <cell r="A25">
            <v>14</v>
          </cell>
          <cell r="C25" t="str">
            <v>Sragi II</v>
          </cell>
        </row>
        <row r="26">
          <cell r="A26">
            <v>15</v>
          </cell>
          <cell r="B26" t="str">
            <v>Siwalan</v>
          </cell>
          <cell r="C26" t="str">
            <v>Siwalan</v>
          </cell>
        </row>
        <row r="27">
          <cell r="A27">
            <v>16</v>
          </cell>
          <cell r="B27" t="str">
            <v>Bojong</v>
          </cell>
          <cell r="C27" t="str">
            <v>Bojong I</v>
          </cell>
        </row>
        <row r="28">
          <cell r="A28">
            <v>17</v>
          </cell>
          <cell r="C28" t="str">
            <v>Bojong II</v>
          </cell>
        </row>
        <row r="29">
          <cell r="A29">
            <v>18</v>
          </cell>
          <cell r="B29" t="str">
            <v>Wonopringgo</v>
          </cell>
          <cell r="C29" t="str">
            <v>Wonopringgo</v>
          </cell>
        </row>
        <row r="30">
          <cell r="A30">
            <v>19</v>
          </cell>
          <cell r="B30" t="str">
            <v>Kedungwuni</v>
          </cell>
          <cell r="C30" t="str">
            <v>Kedungwuni I</v>
          </cell>
        </row>
        <row r="31">
          <cell r="A31">
            <v>20</v>
          </cell>
          <cell r="C31" t="str">
            <v>Kedungwuni II</v>
          </cell>
        </row>
      </sheetData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  <sheetData sheetId="79"/>
      <sheetData sheetId="80"/>
      <sheetData sheetId="81"/>
      <sheetData sheetId="82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1">
    <tabColor theme="3" tint="0.39997558519241921"/>
    <pageSetUpPr fitToPage="1"/>
  </sheetPr>
  <dimension ref="A1:AA44"/>
  <sheetViews>
    <sheetView tabSelected="1" zoomScale="70" zoomScaleNormal="70" workbookViewId="0">
      <pane xSplit="3" ySplit="10" topLeftCell="D11" activePane="bottomRight" state="frozen"/>
      <selection activeCell="I28" sqref="I28"/>
      <selection pane="topRight" activeCell="I28" sqref="I28"/>
      <selection pane="bottomLeft" activeCell="I28" sqref="I28"/>
      <selection pane="bottomRight"/>
    </sheetView>
  </sheetViews>
  <sheetFormatPr defaultRowHeight="15" x14ac:dyDescent="0.2"/>
  <cols>
    <col min="1" max="1" width="5.7109375" style="3" customWidth="1"/>
    <col min="2" max="3" width="21.7109375" style="3" customWidth="1"/>
    <col min="4" max="12" width="15.7109375" style="3" customWidth="1"/>
    <col min="13" max="13" width="9.7109375" style="3" bestFit="1" customWidth="1"/>
    <col min="14" max="14" width="8.28515625" style="3" customWidth="1"/>
    <col min="15" max="15" width="9.140625" style="3"/>
    <col min="16" max="16" width="8.28515625" style="3" customWidth="1"/>
    <col min="17" max="17" width="9.140625" style="3"/>
    <col min="18" max="21" width="8.28515625" style="3" customWidth="1"/>
    <col min="22" max="22" width="9.140625" style="3"/>
    <col min="23" max="23" width="8.28515625" style="3" customWidth="1"/>
    <col min="24" max="24" width="9.140625" style="3"/>
    <col min="25" max="25" width="8.28515625" style="2" customWidth="1"/>
    <col min="26" max="26" width="9.140625" style="2"/>
    <col min="27" max="27" width="8.28515625" style="2" customWidth="1"/>
    <col min="28" max="16384" width="9.140625" style="3"/>
  </cols>
  <sheetData>
    <row r="1" spans="1:27" x14ac:dyDescent="0.2">
      <c r="A1" s="1"/>
      <c r="B1" s="2"/>
      <c r="C1" s="3" t="s">
        <v>0</v>
      </c>
    </row>
    <row r="3" spans="1:27" ht="14.25" customHeight="1" x14ac:dyDescent="0.2">
      <c r="A3" s="4" t="s">
        <v>1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Y3" s="3"/>
      <c r="Z3" s="3"/>
      <c r="AA3" s="3"/>
    </row>
    <row r="4" spans="1:27" x14ac:dyDescent="0.2">
      <c r="E4" s="5"/>
      <c r="F4" s="5" t="str">
        <f>'[1]1'!E5</f>
        <v>KABUPATEN</v>
      </c>
      <c r="G4" s="6" t="str">
        <f>'[1]1'!F5</f>
        <v>PEKALONGAN</v>
      </c>
      <c r="J4" s="5"/>
      <c r="K4" s="5"/>
      <c r="N4" s="4"/>
      <c r="Q4" s="4"/>
      <c r="R4" s="4"/>
      <c r="S4" s="4"/>
      <c r="T4" s="4"/>
      <c r="U4" s="4"/>
      <c r="V4" s="4"/>
      <c r="W4" s="4"/>
      <c r="X4" s="4"/>
      <c r="Y4" s="7"/>
      <c r="Z4" s="7"/>
      <c r="AA4" s="7"/>
    </row>
    <row r="5" spans="1:27" x14ac:dyDescent="0.2">
      <c r="E5" s="5"/>
      <c r="F5" s="5" t="str">
        <f>'[1]1'!E6</f>
        <v xml:space="preserve">TAHUN </v>
      </c>
      <c r="G5" s="6">
        <f>'[1]1'!F6</f>
        <v>2018</v>
      </c>
      <c r="J5" s="5"/>
      <c r="K5" s="5"/>
      <c r="N5" s="4"/>
      <c r="Q5" s="4"/>
      <c r="R5" s="4"/>
      <c r="S5" s="4"/>
      <c r="T5" s="4"/>
      <c r="U5" s="4"/>
      <c r="V5" s="4"/>
      <c r="W5" s="4"/>
      <c r="X5" s="4"/>
      <c r="Y5" s="7"/>
      <c r="Z5" s="7"/>
      <c r="AA5" s="7"/>
    </row>
    <row r="6" spans="1:27" s="10" customFormat="1" ht="15.75" thickBot="1" x14ac:dyDescent="0.25">
      <c r="A6" s="8"/>
      <c r="B6" s="8"/>
      <c r="C6" s="8"/>
      <c r="D6" s="9"/>
      <c r="E6" s="9"/>
      <c r="F6" s="9"/>
      <c r="G6" s="8"/>
      <c r="H6" s="8"/>
      <c r="I6" s="8"/>
      <c r="J6" s="8"/>
      <c r="K6" s="8"/>
      <c r="L6" s="8"/>
      <c r="Y6" s="11"/>
      <c r="Z6" s="11"/>
      <c r="AA6" s="11"/>
    </row>
    <row r="7" spans="1:27" s="2" customFormat="1" ht="21.75" customHeight="1" x14ac:dyDescent="0.2">
      <c r="A7" s="12" t="s">
        <v>2</v>
      </c>
      <c r="B7" s="13" t="s">
        <v>3</v>
      </c>
      <c r="C7" s="13" t="s">
        <v>4</v>
      </c>
      <c r="D7" s="14" t="s">
        <v>5</v>
      </c>
      <c r="E7" s="15"/>
      <c r="F7" s="15"/>
      <c r="G7" s="16" t="s">
        <v>6</v>
      </c>
      <c r="H7" s="17"/>
      <c r="I7" s="17"/>
      <c r="J7" s="17"/>
      <c r="K7" s="17"/>
      <c r="L7" s="18"/>
      <c r="M7" s="19"/>
      <c r="N7" s="11"/>
      <c r="O7" s="11"/>
    </row>
    <row r="8" spans="1:27" ht="16.5" customHeight="1" x14ac:dyDescent="0.2">
      <c r="A8" s="12"/>
      <c r="B8" s="13"/>
      <c r="C8" s="13"/>
      <c r="D8" s="20"/>
      <c r="E8" s="21"/>
      <c r="F8" s="21"/>
      <c r="G8" s="22" t="s">
        <v>7</v>
      </c>
      <c r="H8" s="23"/>
      <c r="I8" s="22" t="s">
        <v>8</v>
      </c>
      <c r="J8" s="23"/>
      <c r="K8" s="22" t="s">
        <v>9</v>
      </c>
      <c r="L8" s="23"/>
      <c r="M8" s="10"/>
      <c r="N8" s="10"/>
      <c r="O8" s="10"/>
      <c r="Y8" s="3"/>
      <c r="Z8" s="3"/>
      <c r="AA8" s="3"/>
    </row>
    <row r="9" spans="1:27" ht="15.75" customHeight="1" x14ac:dyDescent="0.2">
      <c r="A9" s="24"/>
      <c r="B9" s="25"/>
      <c r="C9" s="25"/>
      <c r="D9" s="26" t="s">
        <v>7</v>
      </c>
      <c r="E9" s="26" t="s">
        <v>8</v>
      </c>
      <c r="F9" s="27" t="s">
        <v>9</v>
      </c>
      <c r="G9" s="28" t="s">
        <v>10</v>
      </c>
      <c r="H9" s="28" t="s">
        <v>11</v>
      </c>
      <c r="I9" s="28" t="s">
        <v>10</v>
      </c>
      <c r="J9" s="28" t="s">
        <v>11</v>
      </c>
      <c r="K9" s="28" t="s">
        <v>10</v>
      </c>
      <c r="L9" s="28" t="s">
        <v>11</v>
      </c>
      <c r="M9" s="10"/>
      <c r="N9" s="10"/>
      <c r="O9" s="10"/>
      <c r="Y9" s="3"/>
      <c r="Z9" s="3"/>
      <c r="AA9" s="3"/>
    </row>
    <row r="10" spans="1:27" x14ac:dyDescent="0.2">
      <c r="A10" s="29">
        <v>1</v>
      </c>
      <c r="B10" s="29">
        <v>2</v>
      </c>
      <c r="C10" s="29">
        <v>3</v>
      </c>
      <c r="D10" s="29">
        <v>4</v>
      </c>
      <c r="E10" s="29">
        <v>5</v>
      </c>
      <c r="F10" s="29">
        <v>6</v>
      </c>
      <c r="G10" s="29">
        <v>7</v>
      </c>
      <c r="H10" s="29">
        <v>8</v>
      </c>
      <c r="I10" s="29">
        <v>9</v>
      </c>
      <c r="J10" s="29">
        <v>10</v>
      </c>
      <c r="K10" s="29">
        <v>11</v>
      </c>
      <c r="L10" s="29">
        <v>12</v>
      </c>
      <c r="M10" s="10"/>
      <c r="N10" s="10"/>
      <c r="O10" s="10"/>
      <c r="Y10" s="3"/>
      <c r="Z10" s="3"/>
      <c r="AA10" s="3"/>
    </row>
    <row r="11" spans="1:27" s="2" customFormat="1" ht="20.100000000000001" customHeight="1" x14ac:dyDescent="0.2">
      <c r="A11" s="30">
        <f>'[1]4'!A12</f>
        <v>1</v>
      </c>
      <c r="B11" s="31" t="str">
        <f>'[1]4'!B12</f>
        <v>Kandangserang</v>
      </c>
      <c r="C11" s="31" t="str">
        <f>'[1]4'!C12</f>
        <v>Kandangserang</v>
      </c>
      <c r="D11" s="32">
        <v>295</v>
      </c>
      <c r="E11" s="32">
        <v>280</v>
      </c>
      <c r="F11" s="32">
        <f>SUM(D11:E11)</f>
        <v>575</v>
      </c>
      <c r="G11" s="32">
        <v>297</v>
      </c>
      <c r="H11" s="33">
        <f t="shared" ref="H11:H37" si="0">G11/D11*100</f>
        <v>100.67796610169491</v>
      </c>
      <c r="I11" s="32">
        <v>260</v>
      </c>
      <c r="J11" s="33">
        <f t="shared" ref="J11:J37" si="1">I11/E11*100</f>
        <v>92.857142857142861</v>
      </c>
      <c r="K11" s="32">
        <f t="shared" ref="K11:K37" si="2">G11+I11</f>
        <v>557</v>
      </c>
      <c r="L11" s="33">
        <f t="shared" ref="L11:L29" si="3">K11/F11*100</f>
        <v>96.869565217391312</v>
      </c>
      <c r="M11" s="11"/>
      <c r="N11" s="11"/>
      <c r="O11" s="11"/>
    </row>
    <row r="12" spans="1:27" ht="20.100000000000001" customHeight="1" x14ac:dyDescent="0.2">
      <c r="A12" s="34">
        <f>'[1]4'!A13</f>
        <v>2</v>
      </c>
      <c r="B12" s="31" t="str">
        <f>'[1]4'!B13</f>
        <v>Paninggaran</v>
      </c>
      <c r="C12" s="31" t="str">
        <f>'[1]4'!C13</f>
        <v>Paninggaran</v>
      </c>
      <c r="D12" s="32">
        <v>388</v>
      </c>
      <c r="E12" s="32">
        <v>390</v>
      </c>
      <c r="F12" s="32">
        <f t="shared" ref="F12:F19" si="4">SUM(D12:E12)</f>
        <v>778</v>
      </c>
      <c r="G12" s="32">
        <v>388</v>
      </c>
      <c r="H12" s="33">
        <f t="shared" si="0"/>
        <v>100</v>
      </c>
      <c r="I12" s="32">
        <v>363</v>
      </c>
      <c r="J12" s="33">
        <f t="shared" si="1"/>
        <v>93.07692307692308</v>
      </c>
      <c r="K12" s="32">
        <f t="shared" si="2"/>
        <v>751</v>
      </c>
      <c r="L12" s="33">
        <f t="shared" si="3"/>
        <v>96.529562982005146</v>
      </c>
      <c r="M12" s="10"/>
      <c r="N12" s="10"/>
      <c r="O12" s="10"/>
      <c r="Y12" s="3"/>
      <c r="Z12" s="3"/>
      <c r="AA12" s="3"/>
    </row>
    <row r="13" spans="1:27" ht="20.100000000000001" customHeight="1" x14ac:dyDescent="0.2">
      <c r="A13" s="34">
        <f>'[1]4'!A14</f>
        <v>3</v>
      </c>
      <c r="B13" s="31" t="str">
        <f>'[1]4'!B14</f>
        <v>Lebakbarang</v>
      </c>
      <c r="C13" s="31" t="str">
        <f>'[1]4'!C14</f>
        <v>Lebakbarang</v>
      </c>
      <c r="D13" s="32">
        <v>86</v>
      </c>
      <c r="E13" s="32">
        <v>85</v>
      </c>
      <c r="F13" s="32">
        <f t="shared" si="4"/>
        <v>171</v>
      </c>
      <c r="G13" s="32">
        <v>143</v>
      </c>
      <c r="H13" s="33">
        <f t="shared" si="0"/>
        <v>166.27906976744185</v>
      </c>
      <c r="I13" s="32">
        <v>150</v>
      </c>
      <c r="J13" s="33">
        <f t="shared" si="1"/>
        <v>176.47058823529412</v>
      </c>
      <c r="K13" s="32">
        <f t="shared" si="2"/>
        <v>293</v>
      </c>
      <c r="L13" s="33">
        <f t="shared" si="3"/>
        <v>171.34502923976609</v>
      </c>
      <c r="M13" s="10"/>
      <c r="N13" s="10"/>
      <c r="O13" s="10"/>
      <c r="Y13" s="3"/>
      <c r="Z13" s="3"/>
      <c r="AA13" s="3"/>
    </row>
    <row r="14" spans="1:27" ht="20.100000000000001" customHeight="1" x14ac:dyDescent="0.2">
      <c r="A14" s="34">
        <f>'[1]4'!A15</f>
        <v>4</v>
      </c>
      <c r="B14" s="31" t="str">
        <f>'[1]4'!B15</f>
        <v>Petungkriyono</v>
      </c>
      <c r="C14" s="31" t="str">
        <f>'[1]4'!C15</f>
        <v>Petungkriyono</v>
      </c>
      <c r="D14" s="32">
        <v>103</v>
      </c>
      <c r="E14" s="32">
        <v>105</v>
      </c>
      <c r="F14" s="32">
        <f t="shared" si="4"/>
        <v>208</v>
      </c>
      <c r="G14" s="32">
        <v>104</v>
      </c>
      <c r="H14" s="33">
        <f t="shared" si="0"/>
        <v>100.97087378640776</v>
      </c>
      <c r="I14" s="32">
        <v>90</v>
      </c>
      <c r="J14" s="33">
        <f t="shared" si="1"/>
        <v>85.714285714285708</v>
      </c>
      <c r="K14" s="32">
        <f t="shared" si="2"/>
        <v>194</v>
      </c>
      <c r="L14" s="33">
        <f t="shared" si="3"/>
        <v>93.269230769230774</v>
      </c>
      <c r="M14" s="10"/>
      <c r="N14" s="10"/>
      <c r="O14" s="10"/>
      <c r="Y14" s="3"/>
      <c r="Z14" s="3"/>
      <c r="AA14" s="3"/>
    </row>
    <row r="15" spans="1:27" ht="20.100000000000001" customHeight="1" x14ac:dyDescent="0.2">
      <c r="A15" s="34">
        <f>'[1]4'!A16</f>
        <v>5</v>
      </c>
      <c r="B15" s="31" t="str">
        <f>'[1]4'!B16</f>
        <v>Talun</v>
      </c>
      <c r="C15" s="31" t="str">
        <f>'[1]4'!C16</f>
        <v>Talun</v>
      </c>
      <c r="D15" s="32">
        <v>281</v>
      </c>
      <c r="E15" s="32">
        <v>212</v>
      </c>
      <c r="F15" s="32">
        <f t="shared" si="4"/>
        <v>493</v>
      </c>
      <c r="G15" s="32">
        <v>271</v>
      </c>
      <c r="H15" s="33">
        <f t="shared" si="0"/>
        <v>96.441281138790032</v>
      </c>
      <c r="I15" s="32">
        <v>249</v>
      </c>
      <c r="J15" s="33">
        <f t="shared" si="1"/>
        <v>117.45283018867924</v>
      </c>
      <c r="K15" s="32">
        <f t="shared" si="2"/>
        <v>520</v>
      </c>
      <c r="L15" s="33">
        <f t="shared" si="3"/>
        <v>105.4766734279919</v>
      </c>
      <c r="M15" s="10"/>
      <c r="N15" s="10"/>
      <c r="O15" s="10"/>
      <c r="Y15" s="3"/>
      <c r="Z15" s="3"/>
      <c r="AA15" s="3"/>
    </row>
    <row r="16" spans="1:27" ht="20.100000000000001" customHeight="1" x14ac:dyDescent="0.2">
      <c r="A16" s="34">
        <f>'[1]4'!A17</f>
        <v>6</v>
      </c>
      <c r="B16" s="31" t="str">
        <f>'[1]4'!C17</f>
        <v>Doro I</v>
      </c>
      <c r="C16" s="31" t="str">
        <f>'[1]4'!C17</f>
        <v>Doro I</v>
      </c>
      <c r="D16" s="32">
        <v>295</v>
      </c>
      <c r="E16" s="32">
        <v>277</v>
      </c>
      <c r="F16" s="32">
        <f t="shared" si="4"/>
        <v>572</v>
      </c>
      <c r="G16" s="32">
        <v>233</v>
      </c>
      <c r="H16" s="33">
        <f>G16/D16*100</f>
        <v>78.983050847457619</v>
      </c>
      <c r="I16" s="32">
        <v>217</v>
      </c>
      <c r="J16" s="33">
        <f t="shared" si="1"/>
        <v>78.33935018050542</v>
      </c>
      <c r="K16" s="32">
        <f t="shared" si="2"/>
        <v>450</v>
      </c>
      <c r="L16" s="33">
        <f t="shared" si="3"/>
        <v>78.671328671328666</v>
      </c>
      <c r="M16" s="10"/>
      <c r="N16" s="10"/>
      <c r="O16" s="10"/>
      <c r="Y16" s="3"/>
      <c r="Z16" s="3"/>
      <c r="AA16" s="3"/>
    </row>
    <row r="17" spans="1:27" ht="20.100000000000001" customHeight="1" x14ac:dyDescent="0.2">
      <c r="A17" s="34">
        <f>'[1]4'!A18</f>
        <v>7</v>
      </c>
      <c r="B17" s="31">
        <f>'[1]4'!B18</f>
        <v>0</v>
      </c>
      <c r="C17" s="31" t="str">
        <f>'[1]4'!C18</f>
        <v>Doro II</v>
      </c>
      <c r="D17" s="32">
        <v>129</v>
      </c>
      <c r="E17" s="32">
        <v>124</v>
      </c>
      <c r="F17" s="32">
        <f t="shared" si="4"/>
        <v>253</v>
      </c>
      <c r="G17" s="32">
        <v>127</v>
      </c>
      <c r="H17" s="33">
        <f t="shared" si="0"/>
        <v>98.449612403100772</v>
      </c>
      <c r="I17" s="32">
        <v>134</v>
      </c>
      <c r="J17" s="33">
        <f t="shared" si="1"/>
        <v>108.06451612903226</v>
      </c>
      <c r="K17" s="32">
        <f t="shared" si="2"/>
        <v>261</v>
      </c>
      <c r="L17" s="33">
        <f t="shared" si="3"/>
        <v>103.16205533596839</v>
      </c>
      <c r="M17" s="10"/>
      <c r="N17" s="10"/>
      <c r="O17" s="10"/>
      <c r="Y17" s="3"/>
      <c r="Z17" s="3"/>
      <c r="AA17" s="3"/>
    </row>
    <row r="18" spans="1:27" ht="20.100000000000001" customHeight="1" x14ac:dyDescent="0.2">
      <c r="A18" s="34">
        <f>'[1]4'!A19</f>
        <v>8</v>
      </c>
      <c r="B18" s="31" t="str">
        <f>'[1]4'!B19</f>
        <v>Karanganyar</v>
      </c>
      <c r="C18" s="31" t="str">
        <f>'[1]4'!C19</f>
        <v>Karanganyar</v>
      </c>
      <c r="D18" s="32">
        <v>408</v>
      </c>
      <c r="E18" s="32">
        <v>373</v>
      </c>
      <c r="F18" s="32">
        <f t="shared" si="4"/>
        <v>781</v>
      </c>
      <c r="G18" s="32">
        <v>428</v>
      </c>
      <c r="H18" s="33">
        <f t="shared" si="0"/>
        <v>104.90196078431373</v>
      </c>
      <c r="I18" s="32">
        <v>397</v>
      </c>
      <c r="J18" s="33">
        <f t="shared" si="1"/>
        <v>106.4343163538874</v>
      </c>
      <c r="K18" s="32">
        <f t="shared" si="2"/>
        <v>825</v>
      </c>
      <c r="L18" s="33">
        <f t="shared" si="3"/>
        <v>105.63380281690141</v>
      </c>
      <c r="M18" s="10"/>
      <c r="N18" s="10"/>
      <c r="O18" s="10"/>
      <c r="Y18" s="3"/>
      <c r="Z18" s="3"/>
      <c r="AA18" s="3"/>
    </row>
    <row r="19" spans="1:27" ht="20.100000000000001" customHeight="1" x14ac:dyDescent="0.2">
      <c r="A19" s="34">
        <f>'[1]4'!A20</f>
        <v>9</v>
      </c>
      <c r="B19" s="31" t="str">
        <f>'[1]4'!B20</f>
        <v>Kajen</v>
      </c>
      <c r="C19" s="31" t="str">
        <f>'[1]4'!C20</f>
        <v>Kajen I</v>
      </c>
      <c r="D19" s="32">
        <v>302</v>
      </c>
      <c r="E19" s="32">
        <v>243</v>
      </c>
      <c r="F19" s="32">
        <f t="shared" si="4"/>
        <v>545</v>
      </c>
      <c r="G19" s="32">
        <v>298</v>
      </c>
      <c r="H19" s="33">
        <f t="shared" si="0"/>
        <v>98.675496688741731</v>
      </c>
      <c r="I19" s="32">
        <v>303</v>
      </c>
      <c r="J19" s="33">
        <f t="shared" si="1"/>
        <v>124.69135802469135</v>
      </c>
      <c r="K19" s="32">
        <f t="shared" si="2"/>
        <v>601</v>
      </c>
      <c r="L19" s="33">
        <f t="shared" si="3"/>
        <v>110.27522935779817</v>
      </c>
      <c r="M19" s="10"/>
      <c r="N19" s="10"/>
      <c r="O19" s="10"/>
      <c r="Y19" s="3"/>
      <c r="Z19" s="3"/>
      <c r="AA19" s="3"/>
    </row>
    <row r="20" spans="1:27" ht="20.100000000000001" customHeight="1" x14ac:dyDescent="0.2">
      <c r="A20" s="34">
        <f>'[1]4'!A21</f>
        <v>10</v>
      </c>
      <c r="B20" s="31">
        <f>'[1]4'!B21</f>
        <v>0</v>
      </c>
      <c r="C20" s="31" t="str">
        <f>'[1]4'!C21</f>
        <v>Kajen II</v>
      </c>
      <c r="D20" s="32">
        <v>256</v>
      </c>
      <c r="E20" s="32">
        <v>227</v>
      </c>
      <c r="F20" s="32">
        <f t="shared" ref="F20:F37" si="5">SUM(D20:E20)</f>
        <v>483</v>
      </c>
      <c r="G20" s="32">
        <v>291</v>
      </c>
      <c r="H20" s="33">
        <f t="shared" si="0"/>
        <v>113.671875</v>
      </c>
      <c r="I20" s="32">
        <v>260</v>
      </c>
      <c r="J20" s="33">
        <f t="shared" si="1"/>
        <v>114.53744493392071</v>
      </c>
      <c r="K20" s="32">
        <f t="shared" si="2"/>
        <v>551</v>
      </c>
      <c r="L20" s="33">
        <f t="shared" si="3"/>
        <v>114.07867494824015</v>
      </c>
      <c r="M20" s="10"/>
      <c r="N20" s="10"/>
      <c r="O20" s="10"/>
      <c r="Y20" s="3"/>
      <c r="Z20" s="3"/>
      <c r="AA20" s="3"/>
    </row>
    <row r="21" spans="1:27" ht="20.100000000000001" customHeight="1" x14ac:dyDescent="0.2">
      <c r="A21" s="34">
        <f>'[1]4'!A22</f>
        <v>11</v>
      </c>
      <c r="B21" s="31" t="str">
        <f>'[1]4'!B22</f>
        <v xml:space="preserve">Kesesi </v>
      </c>
      <c r="C21" s="31" t="str">
        <f>'[1]4'!C22</f>
        <v>Kesesi I</v>
      </c>
      <c r="D21" s="32">
        <v>287</v>
      </c>
      <c r="E21" s="32">
        <v>317</v>
      </c>
      <c r="F21" s="32">
        <f t="shared" si="5"/>
        <v>604</v>
      </c>
      <c r="G21" s="32">
        <v>297</v>
      </c>
      <c r="H21" s="33">
        <f t="shared" si="0"/>
        <v>103.48432055749129</v>
      </c>
      <c r="I21" s="32">
        <v>276</v>
      </c>
      <c r="J21" s="33">
        <f t="shared" si="1"/>
        <v>87.066246056782333</v>
      </c>
      <c r="K21" s="32">
        <f t="shared" si="2"/>
        <v>573</v>
      </c>
      <c r="L21" s="33">
        <f t="shared" si="3"/>
        <v>94.867549668874176</v>
      </c>
      <c r="M21" s="10"/>
      <c r="N21" s="10"/>
      <c r="O21" s="10"/>
      <c r="Y21" s="3"/>
      <c r="Z21" s="3"/>
      <c r="AA21" s="3"/>
    </row>
    <row r="22" spans="1:27" ht="20.100000000000001" customHeight="1" x14ac:dyDescent="0.2">
      <c r="A22" s="34">
        <f>'[1]4'!A23</f>
        <v>12</v>
      </c>
      <c r="B22" s="31">
        <f>'[1]4'!B23</f>
        <v>0</v>
      </c>
      <c r="C22" s="31" t="str">
        <f>'[1]4'!C23</f>
        <v>Kesesi II</v>
      </c>
      <c r="D22" s="32">
        <v>246</v>
      </c>
      <c r="E22" s="32">
        <v>188</v>
      </c>
      <c r="F22" s="32">
        <f t="shared" si="5"/>
        <v>434</v>
      </c>
      <c r="G22" s="32">
        <v>258</v>
      </c>
      <c r="H22" s="33">
        <f t="shared" si="0"/>
        <v>104.8780487804878</v>
      </c>
      <c r="I22" s="32">
        <v>241</v>
      </c>
      <c r="J22" s="33">
        <f>I22/E22*100</f>
        <v>128.19148936170214</v>
      </c>
      <c r="K22" s="32">
        <f t="shared" si="2"/>
        <v>499</v>
      </c>
      <c r="L22" s="33">
        <f t="shared" si="3"/>
        <v>114.97695852534562</v>
      </c>
      <c r="M22" s="10"/>
      <c r="N22" s="10"/>
      <c r="O22" s="10"/>
      <c r="Y22" s="3"/>
      <c r="Z22" s="3"/>
      <c r="AA22" s="3"/>
    </row>
    <row r="23" spans="1:27" ht="20.100000000000001" customHeight="1" x14ac:dyDescent="0.2">
      <c r="A23" s="34">
        <f>'[1]4'!A24</f>
        <v>13</v>
      </c>
      <c r="B23" s="31" t="str">
        <f>'[1]4'!B24</f>
        <v>Sragi</v>
      </c>
      <c r="C23" s="31" t="str">
        <f>'[1]4'!C24</f>
        <v>Sragi I</v>
      </c>
      <c r="D23" s="32">
        <v>251</v>
      </c>
      <c r="E23" s="32">
        <v>241</v>
      </c>
      <c r="F23" s="32">
        <f t="shared" si="5"/>
        <v>492</v>
      </c>
      <c r="G23" s="32">
        <v>255</v>
      </c>
      <c r="H23" s="33">
        <f t="shared" si="0"/>
        <v>101.59362549800797</v>
      </c>
      <c r="I23" s="32">
        <v>250</v>
      </c>
      <c r="J23" s="33">
        <f t="shared" si="1"/>
        <v>103.73443983402491</v>
      </c>
      <c r="K23" s="32">
        <f t="shared" si="2"/>
        <v>505</v>
      </c>
      <c r="L23" s="33">
        <f t="shared" si="3"/>
        <v>102.64227642276423</v>
      </c>
      <c r="M23" s="10"/>
      <c r="N23" s="10"/>
      <c r="O23" s="10"/>
      <c r="Y23" s="3"/>
      <c r="Z23" s="3"/>
      <c r="AA23" s="3"/>
    </row>
    <row r="24" spans="1:27" ht="20.100000000000001" customHeight="1" x14ac:dyDescent="0.2">
      <c r="A24" s="34">
        <f>'[1]4'!A25</f>
        <v>14</v>
      </c>
      <c r="B24" s="31">
        <f>'[1]4'!B25</f>
        <v>0</v>
      </c>
      <c r="C24" s="31" t="str">
        <f>'[1]4'!C25</f>
        <v>Sragi II</v>
      </c>
      <c r="D24" s="32">
        <v>316</v>
      </c>
      <c r="E24" s="32">
        <v>294</v>
      </c>
      <c r="F24" s="32">
        <f>SUM(D24:E24)</f>
        <v>610</v>
      </c>
      <c r="G24" s="32">
        <v>320</v>
      </c>
      <c r="H24" s="33">
        <f t="shared" si="0"/>
        <v>101.26582278481013</v>
      </c>
      <c r="I24" s="32">
        <v>302</v>
      </c>
      <c r="J24" s="33">
        <f t="shared" si="1"/>
        <v>102.72108843537416</v>
      </c>
      <c r="K24" s="32">
        <f t="shared" si="2"/>
        <v>622</v>
      </c>
      <c r="L24" s="33">
        <f t="shared" si="3"/>
        <v>101.9672131147541</v>
      </c>
      <c r="M24" s="10"/>
      <c r="N24" s="10"/>
      <c r="O24" s="10"/>
      <c r="Y24" s="3"/>
      <c r="Z24" s="3"/>
      <c r="AA24" s="3"/>
    </row>
    <row r="25" spans="1:27" ht="20.100000000000001" customHeight="1" x14ac:dyDescent="0.2">
      <c r="A25" s="34">
        <f>'[1]4'!A26</f>
        <v>15</v>
      </c>
      <c r="B25" s="31" t="str">
        <f>'[1]4'!B26</f>
        <v>Siwalan</v>
      </c>
      <c r="C25" s="31" t="str">
        <f>'[1]4'!C26</f>
        <v>Siwalan</v>
      </c>
      <c r="D25" s="32">
        <v>305</v>
      </c>
      <c r="E25" s="32">
        <v>287</v>
      </c>
      <c r="F25" s="32">
        <f t="shared" si="5"/>
        <v>592</v>
      </c>
      <c r="G25" s="32">
        <v>330</v>
      </c>
      <c r="H25" s="33">
        <f t="shared" si="0"/>
        <v>108.19672131147541</v>
      </c>
      <c r="I25" s="32">
        <v>332</v>
      </c>
      <c r="J25" s="33">
        <f t="shared" si="1"/>
        <v>115.67944250871081</v>
      </c>
      <c r="K25" s="32">
        <f t="shared" si="2"/>
        <v>662</v>
      </c>
      <c r="L25" s="33">
        <f t="shared" si="3"/>
        <v>111.82432432432432</v>
      </c>
      <c r="M25" s="10"/>
      <c r="N25" s="10"/>
      <c r="O25" s="10"/>
      <c r="Y25" s="3"/>
      <c r="Z25" s="3"/>
      <c r="AA25" s="3"/>
    </row>
    <row r="26" spans="1:27" ht="20.100000000000001" customHeight="1" x14ac:dyDescent="0.2">
      <c r="A26" s="34">
        <f>'[1]4'!A27</f>
        <v>16</v>
      </c>
      <c r="B26" s="31" t="str">
        <f>'[1]4'!B27</f>
        <v>Bojong</v>
      </c>
      <c r="C26" s="31" t="str">
        <f>'[1]4'!C27</f>
        <v>Bojong I</v>
      </c>
      <c r="D26" s="32">
        <v>404</v>
      </c>
      <c r="E26" s="32">
        <v>368</v>
      </c>
      <c r="F26" s="32">
        <f t="shared" si="5"/>
        <v>772</v>
      </c>
      <c r="G26" s="32">
        <v>454</v>
      </c>
      <c r="H26" s="33">
        <f t="shared" si="0"/>
        <v>112.37623762376239</v>
      </c>
      <c r="I26" s="32">
        <v>394</v>
      </c>
      <c r="J26" s="33">
        <f t="shared" si="1"/>
        <v>107.06521739130434</v>
      </c>
      <c r="K26" s="32">
        <f t="shared" si="2"/>
        <v>848</v>
      </c>
      <c r="L26" s="33">
        <f t="shared" si="3"/>
        <v>109.84455958549222</v>
      </c>
      <c r="M26" s="10"/>
      <c r="N26" s="10"/>
      <c r="O26" s="10"/>
      <c r="Y26" s="3"/>
      <c r="Z26" s="3"/>
      <c r="AA26" s="3"/>
    </row>
    <row r="27" spans="1:27" ht="20.100000000000001" customHeight="1" x14ac:dyDescent="0.2">
      <c r="A27" s="34">
        <f>'[1]4'!A28</f>
        <v>17</v>
      </c>
      <c r="B27" s="31">
        <f>'[1]4'!B28</f>
        <v>0</v>
      </c>
      <c r="C27" s="31" t="str">
        <f>'[1]4'!C28</f>
        <v>Bojong II</v>
      </c>
      <c r="D27" s="32">
        <v>293</v>
      </c>
      <c r="E27" s="32">
        <v>248</v>
      </c>
      <c r="F27" s="32">
        <f t="shared" si="5"/>
        <v>541</v>
      </c>
      <c r="G27" s="32">
        <v>288</v>
      </c>
      <c r="H27" s="33">
        <f t="shared" si="0"/>
        <v>98.293515358361773</v>
      </c>
      <c r="I27" s="32">
        <v>249</v>
      </c>
      <c r="J27" s="33">
        <f t="shared" si="1"/>
        <v>100.40322580645163</v>
      </c>
      <c r="K27" s="32">
        <f t="shared" si="2"/>
        <v>537</v>
      </c>
      <c r="L27" s="33">
        <f>K27/F27*100</f>
        <v>99.260628465804075</v>
      </c>
      <c r="M27" s="10"/>
      <c r="N27" s="10"/>
      <c r="O27" s="10"/>
      <c r="Y27" s="3"/>
      <c r="Z27" s="3"/>
      <c r="AA27" s="3"/>
    </row>
    <row r="28" spans="1:27" ht="20.100000000000001" customHeight="1" x14ac:dyDescent="0.2">
      <c r="A28" s="34">
        <f>'[1]4'!A29</f>
        <v>18</v>
      </c>
      <c r="B28" s="31" t="str">
        <f>'[1]4'!B29</f>
        <v>Wonopringgo</v>
      </c>
      <c r="C28" s="31" t="str">
        <f>'[1]4'!C29</f>
        <v>Wonopringgo</v>
      </c>
      <c r="D28" s="32">
        <v>430</v>
      </c>
      <c r="E28" s="32">
        <v>383</v>
      </c>
      <c r="F28" s="32">
        <f t="shared" si="5"/>
        <v>813</v>
      </c>
      <c r="G28" s="32">
        <v>371</v>
      </c>
      <c r="H28" s="33">
        <f t="shared" si="0"/>
        <v>86.279069767441868</v>
      </c>
      <c r="I28" s="32">
        <v>371</v>
      </c>
      <c r="J28" s="33">
        <f t="shared" si="1"/>
        <v>96.866840731070496</v>
      </c>
      <c r="K28" s="32">
        <f t="shared" si="2"/>
        <v>742</v>
      </c>
      <c r="L28" s="33">
        <f t="shared" si="3"/>
        <v>91.266912669126683</v>
      </c>
      <c r="M28" s="10"/>
      <c r="N28" s="10"/>
      <c r="O28" s="10"/>
      <c r="Y28" s="3"/>
      <c r="Z28" s="3"/>
      <c r="AA28" s="3"/>
    </row>
    <row r="29" spans="1:27" ht="20.100000000000001" customHeight="1" x14ac:dyDescent="0.2">
      <c r="A29" s="34">
        <f>'[1]4'!A30</f>
        <v>19</v>
      </c>
      <c r="B29" s="31" t="str">
        <f>'[1]4'!B30</f>
        <v>Kedungwuni</v>
      </c>
      <c r="C29" s="31" t="str">
        <f>'[1]4'!C30</f>
        <v>Kedungwuni I</v>
      </c>
      <c r="D29" s="32">
        <v>443</v>
      </c>
      <c r="E29" s="32">
        <v>403</v>
      </c>
      <c r="F29" s="32">
        <f t="shared" si="5"/>
        <v>846</v>
      </c>
      <c r="G29" s="32">
        <v>463</v>
      </c>
      <c r="H29" s="33">
        <f t="shared" si="0"/>
        <v>104.51467268623024</v>
      </c>
      <c r="I29" s="32">
        <v>424</v>
      </c>
      <c r="J29" s="33">
        <f t="shared" si="1"/>
        <v>105.21091811414391</v>
      </c>
      <c r="K29" s="32">
        <f t="shared" si="2"/>
        <v>887</v>
      </c>
      <c r="L29" s="33">
        <f t="shared" si="3"/>
        <v>104.84633569739952</v>
      </c>
      <c r="M29" s="10"/>
      <c r="N29" s="10"/>
      <c r="O29" s="10"/>
      <c r="Y29" s="3"/>
      <c r="Z29" s="3"/>
      <c r="AA29" s="3"/>
    </row>
    <row r="30" spans="1:27" ht="20.100000000000001" customHeight="1" x14ac:dyDescent="0.2">
      <c r="A30" s="34">
        <f>'[1]4'!A31</f>
        <v>20</v>
      </c>
      <c r="B30" s="31">
        <f>'[1]4'!B31</f>
        <v>0</v>
      </c>
      <c r="C30" s="31" t="str">
        <f>'[1]4'!C31</f>
        <v>Kedungwuni II</v>
      </c>
      <c r="D30" s="32">
        <v>478</v>
      </c>
      <c r="E30" s="32">
        <v>400</v>
      </c>
      <c r="F30" s="32">
        <f t="shared" si="5"/>
        <v>878</v>
      </c>
      <c r="G30" s="32">
        <v>463</v>
      </c>
      <c r="H30" s="33">
        <f t="shared" si="0"/>
        <v>96.861924686192467</v>
      </c>
      <c r="I30" s="32">
        <v>436</v>
      </c>
      <c r="J30" s="33">
        <f t="shared" si="1"/>
        <v>109.00000000000001</v>
      </c>
      <c r="K30" s="32">
        <f t="shared" si="2"/>
        <v>899</v>
      </c>
      <c r="L30" s="33">
        <f>K30/F30*100</f>
        <v>102.39179954441913</v>
      </c>
      <c r="M30" s="10"/>
      <c r="N30" s="10"/>
      <c r="O30" s="10"/>
      <c r="Y30" s="3"/>
      <c r="Z30" s="3"/>
      <c r="AA30" s="3"/>
    </row>
    <row r="31" spans="1:27" ht="20.100000000000001" customHeight="1" x14ac:dyDescent="0.2">
      <c r="A31" s="34">
        <v>21</v>
      </c>
      <c r="B31" s="31" t="s">
        <v>12</v>
      </c>
      <c r="C31" s="31" t="s">
        <v>12</v>
      </c>
      <c r="D31" s="32">
        <v>387</v>
      </c>
      <c r="E31" s="32">
        <v>358</v>
      </c>
      <c r="F31" s="32">
        <f t="shared" si="5"/>
        <v>745</v>
      </c>
      <c r="G31" s="32">
        <v>428</v>
      </c>
      <c r="H31" s="33">
        <f t="shared" si="0"/>
        <v>110.59431524547803</v>
      </c>
      <c r="I31" s="32">
        <v>405</v>
      </c>
      <c r="J31" s="33">
        <f t="shared" si="1"/>
        <v>113.12849162011173</v>
      </c>
      <c r="K31" s="32">
        <f t="shared" si="2"/>
        <v>833</v>
      </c>
      <c r="L31" s="33">
        <f t="shared" ref="L31:L37" si="6">K31/F31*100</f>
        <v>111.81208053691276</v>
      </c>
      <c r="M31" s="10"/>
      <c r="N31" s="10"/>
      <c r="O31" s="10"/>
      <c r="Y31" s="3"/>
      <c r="Z31" s="3"/>
      <c r="AA31" s="3"/>
    </row>
    <row r="32" spans="1:27" ht="20.100000000000001" customHeight="1" x14ac:dyDescent="0.2">
      <c r="A32" s="34">
        <v>22</v>
      </c>
      <c r="B32" s="31" t="s">
        <v>13</v>
      </c>
      <c r="C32" s="31" t="s">
        <v>13</v>
      </c>
      <c r="D32" s="32">
        <v>440</v>
      </c>
      <c r="E32" s="32">
        <v>465</v>
      </c>
      <c r="F32" s="32">
        <f t="shared" si="5"/>
        <v>905</v>
      </c>
      <c r="G32" s="32">
        <v>531</v>
      </c>
      <c r="H32" s="33">
        <f t="shared" si="0"/>
        <v>120.68181818181817</v>
      </c>
      <c r="I32" s="32">
        <v>523</v>
      </c>
      <c r="J32" s="33">
        <f t="shared" si="1"/>
        <v>112.47311827956989</v>
      </c>
      <c r="K32" s="32">
        <f t="shared" si="2"/>
        <v>1054</v>
      </c>
      <c r="L32" s="33">
        <f t="shared" si="6"/>
        <v>116.46408839779005</v>
      </c>
      <c r="M32" s="10"/>
      <c r="N32" s="10"/>
      <c r="O32" s="10"/>
      <c r="Y32" s="3"/>
      <c r="Z32" s="3"/>
      <c r="AA32" s="3"/>
    </row>
    <row r="33" spans="1:27" ht="20.100000000000001" customHeight="1" x14ac:dyDescent="0.2">
      <c r="A33" s="34">
        <v>23</v>
      </c>
      <c r="B33" s="31" t="s">
        <v>14</v>
      </c>
      <c r="C33" s="31" t="s">
        <v>15</v>
      </c>
      <c r="D33" s="32">
        <v>522</v>
      </c>
      <c r="E33" s="32">
        <v>456</v>
      </c>
      <c r="F33" s="32">
        <f t="shared" si="5"/>
        <v>978</v>
      </c>
      <c r="G33" s="32">
        <v>466</v>
      </c>
      <c r="H33" s="33">
        <f t="shared" si="0"/>
        <v>89.272030651340998</v>
      </c>
      <c r="I33" s="32">
        <v>488</v>
      </c>
      <c r="J33" s="33">
        <f t="shared" si="1"/>
        <v>107.01754385964912</v>
      </c>
      <c r="K33" s="32">
        <f t="shared" si="2"/>
        <v>954</v>
      </c>
      <c r="L33" s="33">
        <f t="shared" si="6"/>
        <v>97.546012269938657</v>
      </c>
      <c r="M33" s="10"/>
      <c r="N33" s="10"/>
      <c r="O33" s="10"/>
      <c r="Y33" s="3"/>
      <c r="Z33" s="3"/>
      <c r="AA33" s="3"/>
    </row>
    <row r="34" spans="1:27" ht="20.100000000000001" customHeight="1" x14ac:dyDescent="0.2">
      <c r="A34" s="34">
        <v>24</v>
      </c>
      <c r="B34" s="31"/>
      <c r="C34" s="31" t="s">
        <v>16</v>
      </c>
      <c r="D34" s="32">
        <v>118</v>
      </c>
      <c r="E34" s="32">
        <v>145</v>
      </c>
      <c r="F34" s="32">
        <f t="shared" si="5"/>
        <v>263</v>
      </c>
      <c r="G34" s="32">
        <v>128</v>
      </c>
      <c r="H34" s="33">
        <f t="shared" si="0"/>
        <v>108.47457627118644</v>
      </c>
      <c r="I34" s="32">
        <v>124</v>
      </c>
      <c r="J34" s="33">
        <f t="shared" si="1"/>
        <v>85.517241379310349</v>
      </c>
      <c r="K34" s="32">
        <f t="shared" si="2"/>
        <v>252</v>
      </c>
      <c r="L34" s="33">
        <f t="shared" si="6"/>
        <v>95.817490494296578</v>
      </c>
      <c r="M34" s="10"/>
      <c r="N34" s="10"/>
      <c r="O34" s="10"/>
      <c r="Y34" s="3"/>
      <c r="Z34" s="3"/>
      <c r="AA34" s="3"/>
    </row>
    <row r="35" spans="1:27" ht="20.100000000000001" customHeight="1" x14ac:dyDescent="0.2">
      <c r="A35" s="34">
        <v>25</v>
      </c>
      <c r="B35" s="31" t="s">
        <v>17</v>
      </c>
      <c r="C35" s="31" t="s">
        <v>17</v>
      </c>
      <c r="D35" s="32">
        <v>512</v>
      </c>
      <c r="E35" s="32">
        <v>462</v>
      </c>
      <c r="F35" s="32">
        <f t="shared" si="5"/>
        <v>974</v>
      </c>
      <c r="G35" s="32">
        <v>516</v>
      </c>
      <c r="H35" s="33">
        <f t="shared" si="0"/>
        <v>100.78125</v>
      </c>
      <c r="I35" s="32">
        <v>507</v>
      </c>
      <c r="J35" s="33">
        <f t="shared" si="1"/>
        <v>109.74025974025975</v>
      </c>
      <c r="K35" s="32">
        <f t="shared" si="2"/>
        <v>1023</v>
      </c>
      <c r="L35" s="33">
        <f t="shared" si="6"/>
        <v>105.03080082135523</v>
      </c>
      <c r="M35" s="10"/>
      <c r="N35" s="10"/>
      <c r="O35" s="10"/>
      <c r="Y35" s="3"/>
      <c r="Z35" s="3"/>
      <c r="AA35" s="3"/>
    </row>
    <row r="36" spans="1:27" ht="20.100000000000001" customHeight="1" x14ac:dyDescent="0.2">
      <c r="A36" s="34">
        <v>26</v>
      </c>
      <c r="B36" s="31" t="s">
        <v>18</v>
      </c>
      <c r="C36" s="31" t="s">
        <v>19</v>
      </c>
      <c r="D36" s="32">
        <v>292</v>
      </c>
      <c r="E36" s="32">
        <v>273</v>
      </c>
      <c r="F36" s="32">
        <f t="shared" si="5"/>
        <v>565</v>
      </c>
      <c r="G36" s="32">
        <v>308</v>
      </c>
      <c r="H36" s="33">
        <f t="shared" si="0"/>
        <v>105.47945205479452</v>
      </c>
      <c r="I36" s="32">
        <v>284</v>
      </c>
      <c r="J36" s="33">
        <f t="shared" si="1"/>
        <v>104.02930402930404</v>
      </c>
      <c r="K36" s="32">
        <f t="shared" si="2"/>
        <v>592</v>
      </c>
      <c r="L36" s="33">
        <f t="shared" si="6"/>
        <v>104.77876106194689</v>
      </c>
      <c r="M36" s="10"/>
      <c r="N36" s="10"/>
      <c r="O36" s="10"/>
      <c r="Y36" s="3"/>
      <c r="Z36" s="3"/>
      <c r="AA36" s="3"/>
    </row>
    <row r="37" spans="1:27" ht="20.100000000000001" customHeight="1" x14ac:dyDescent="0.2">
      <c r="A37" s="34">
        <v>27</v>
      </c>
      <c r="B37" s="31"/>
      <c r="C37" s="31" t="s">
        <v>20</v>
      </c>
      <c r="D37" s="32">
        <v>96</v>
      </c>
      <c r="E37" s="32">
        <v>87</v>
      </c>
      <c r="F37" s="32">
        <f t="shared" si="5"/>
        <v>183</v>
      </c>
      <c r="G37" s="32">
        <v>81</v>
      </c>
      <c r="H37" s="33">
        <f t="shared" si="0"/>
        <v>84.375</v>
      </c>
      <c r="I37" s="32">
        <v>64</v>
      </c>
      <c r="J37" s="33">
        <f t="shared" si="1"/>
        <v>73.563218390804593</v>
      </c>
      <c r="K37" s="32">
        <f t="shared" si="2"/>
        <v>145</v>
      </c>
      <c r="L37" s="33">
        <f t="shared" si="6"/>
        <v>79.234972677595621</v>
      </c>
      <c r="M37" s="10"/>
      <c r="N37" s="10"/>
      <c r="O37" s="10"/>
      <c r="Y37" s="3"/>
      <c r="Z37" s="3"/>
      <c r="AA37" s="3"/>
    </row>
    <row r="38" spans="1:27" ht="20.100000000000001" customHeight="1" x14ac:dyDescent="0.2">
      <c r="A38" s="34"/>
      <c r="B38" s="31"/>
      <c r="C38" s="31"/>
      <c r="D38" s="32"/>
      <c r="E38" s="32"/>
      <c r="F38" s="32"/>
      <c r="G38" s="32"/>
      <c r="H38" s="33"/>
      <c r="I38" s="32"/>
      <c r="J38" s="33"/>
      <c r="K38" s="32"/>
      <c r="L38" s="33"/>
      <c r="M38" s="10"/>
      <c r="N38" s="10"/>
      <c r="O38" s="10"/>
      <c r="Y38" s="3"/>
      <c r="Z38" s="3"/>
      <c r="AA38" s="3"/>
    </row>
    <row r="39" spans="1:27" ht="20.100000000000001" customHeight="1" x14ac:dyDescent="0.2">
      <c r="A39" s="34"/>
      <c r="B39" s="35"/>
      <c r="C39" s="35"/>
      <c r="D39" s="32"/>
      <c r="E39" s="32"/>
      <c r="F39" s="32"/>
      <c r="G39" s="32"/>
      <c r="H39" s="33"/>
      <c r="I39" s="32"/>
      <c r="J39" s="33"/>
      <c r="K39" s="32"/>
      <c r="L39" s="33"/>
      <c r="M39" s="10"/>
      <c r="N39" s="10"/>
      <c r="O39" s="10"/>
      <c r="Y39" s="3"/>
      <c r="Z39" s="3"/>
      <c r="AA39" s="3"/>
    </row>
    <row r="40" spans="1:27" ht="20.100000000000001" customHeight="1" thickBot="1" x14ac:dyDescent="0.25">
      <c r="A40" s="36" t="s">
        <v>21</v>
      </c>
      <c r="B40" s="37"/>
      <c r="C40" s="38"/>
      <c r="D40" s="39">
        <f>SUM(D11:D39)</f>
        <v>8363</v>
      </c>
      <c r="E40" s="39">
        <f>SUM(E11:E39)</f>
        <v>7691</v>
      </c>
      <c r="F40" s="39">
        <f>SUM(F11:F39)</f>
        <v>16054</v>
      </c>
      <c r="G40" s="39">
        <f>SUM(G11:G39)</f>
        <v>8537</v>
      </c>
      <c r="H40" s="40">
        <f>G40/D40*100</f>
        <v>102.08059308860457</v>
      </c>
      <c r="I40" s="39">
        <f>SUM(I11:I39)</f>
        <v>8093</v>
      </c>
      <c r="J40" s="39">
        <f>I40/E40*100</f>
        <v>105.22688857105709</v>
      </c>
      <c r="K40" s="39">
        <f>SUM(K11:K39)</f>
        <v>16630</v>
      </c>
      <c r="L40" s="40">
        <f>K40/F40*100</f>
        <v>103.58789086831943</v>
      </c>
      <c r="M40" s="10"/>
      <c r="N40" s="10"/>
      <c r="O40" s="10"/>
      <c r="Y40" s="3"/>
      <c r="Z40" s="3"/>
      <c r="AA40" s="3"/>
    </row>
    <row r="41" spans="1:27" ht="20.100000000000001" customHeight="1" x14ac:dyDescent="0.2">
      <c r="A41" s="41"/>
      <c r="B41" s="41"/>
      <c r="C41" s="41"/>
      <c r="D41" s="41"/>
      <c r="E41" s="41"/>
      <c r="F41" s="41"/>
      <c r="G41" s="41"/>
      <c r="H41" s="41"/>
      <c r="I41" s="41"/>
      <c r="J41" s="41"/>
      <c r="K41" s="41"/>
      <c r="L41" s="41"/>
      <c r="M41" s="42"/>
      <c r="N41" s="42"/>
      <c r="O41" s="42"/>
      <c r="P41" s="42"/>
      <c r="Q41" s="42"/>
      <c r="R41" s="42"/>
      <c r="S41" s="42"/>
      <c r="T41" s="42"/>
      <c r="U41" s="42"/>
      <c r="V41" s="42"/>
      <c r="W41" s="42"/>
      <c r="X41" s="42"/>
      <c r="Y41" s="43"/>
      <c r="Z41" s="43"/>
      <c r="AA41" s="43"/>
    </row>
    <row r="42" spans="1:27" x14ac:dyDescent="0.2">
      <c r="A42" s="2" t="s">
        <v>22</v>
      </c>
      <c r="B42" s="10"/>
      <c r="C42" s="10"/>
      <c r="D42" s="10"/>
      <c r="E42" s="10"/>
      <c r="F42" s="10"/>
      <c r="G42" s="10"/>
      <c r="H42" s="10"/>
      <c r="I42" s="10"/>
      <c r="J42" s="10"/>
      <c r="K42" s="10"/>
      <c r="L42" s="10"/>
      <c r="M42" s="10"/>
      <c r="N42" s="10"/>
      <c r="O42" s="10"/>
    </row>
    <row r="44" spans="1:27" x14ac:dyDescent="0.2">
      <c r="J44" s="44"/>
    </row>
  </sheetData>
  <mergeCells count="8">
    <mergeCell ref="A7:A9"/>
    <mergeCell ref="B7:B9"/>
    <mergeCell ref="C7:C9"/>
    <mergeCell ref="D7:F8"/>
    <mergeCell ref="G7:L7"/>
    <mergeCell ref="G8:H8"/>
    <mergeCell ref="I8:J8"/>
    <mergeCell ref="K8:L8"/>
  </mergeCells>
  <printOptions horizontalCentered="1"/>
  <pageMargins left="1.6929133858267718" right="0.9055118110236221" top="1.1417322834645669" bottom="0.9055118110236221" header="0" footer="0"/>
  <pageSetup paperSize="9" scale="57" orientation="landscape" horizontalDpi="4294967293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40</vt:lpstr>
      <vt:lpstr>'40'!Print_Area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Nino</dc:creator>
  <cp:lastModifiedBy>Nino</cp:lastModifiedBy>
  <dcterms:created xsi:type="dcterms:W3CDTF">2019-11-01T01:23:52Z</dcterms:created>
  <dcterms:modified xsi:type="dcterms:W3CDTF">2019-11-01T01:24:14Z</dcterms:modified>
</cp:coreProperties>
</file>